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2C91D66B-20FE-4F27-94BD-0C43C15F6A5B}" xr6:coauthVersionLast="36" xr6:coauthVersionMax="36" xr10:uidLastSave="{00000000-0000-0000-0000-000000000000}"/>
  <bookViews>
    <workbookView xWindow="0" yWindow="0" windowWidth="28800" windowHeight="12105" xr2:uid="{AF44C494-5D8D-48FA-AED2-F8B2983AA889}"/>
  </bookViews>
  <sheets>
    <sheet name="Sumario7" sheetId="1" r:id="rId1"/>
  </sheets>
  <definedNames>
    <definedName name="_xlnm.Print_Area" localSheetId="0">Sumario7!$A$1:$G$116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F115" i="1"/>
  <c r="G114" i="1"/>
  <c r="F114" i="1"/>
  <c r="G113" i="1"/>
  <c r="G112" i="1" s="1"/>
  <c r="F113" i="1"/>
  <c r="F112" i="1" s="1"/>
  <c r="E112" i="1"/>
  <c r="D112" i="1"/>
  <c r="C112" i="1"/>
  <c r="B112" i="1"/>
  <c r="G111" i="1"/>
  <c r="G110" i="1" s="1"/>
  <c r="F111" i="1"/>
  <c r="F110" i="1" s="1"/>
  <c r="E110" i="1"/>
  <c r="D110" i="1"/>
  <c r="C110" i="1"/>
  <c r="B110" i="1"/>
  <c r="G109" i="1"/>
  <c r="F109" i="1"/>
  <c r="G108" i="1"/>
  <c r="F108" i="1"/>
  <c r="G107" i="1"/>
  <c r="G106" i="1" s="1"/>
  <c r="F107" i="1"/>
  <c r="E106" i="1"/>
  <c r="D106" i="1"/>
  <c r="C106" i="1"/>
  <c r="B106" i="1"/>
  <c r="G105" i="1"/>
  <c r="F105" i="1"/>
  <c r="G104" i="1"/>
  <c r="F104" i="1"/>
  <c r="G103" i="1"/>
  <c r="F103" i="1"/>
  <c r="G102" i="1"/>
  <c r="F102" i="1"/>
  <c r="G101" i="1"/>
  <c r="G100" i="1" s="1"/>
  <c r="F101" i="1"/>
  <c r="F100" i="1" s="1"/>
  <c r="E100" i="1"/>
  <c r="D100" i="1"/>
  <c r="C100" i="1"/>
  <c r="B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E85" i="1"/>
  <c r="D85" i="1"/>
  <c r="C85" i="1"/>
  <c r="B85" i="1"/>
  <c r="E83" i="1"/>
  <c r="D83" i="1"/>
  <c r="C83" i="1"/>
  <c r="B83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2" i="1"/>
  <c r="B34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E34" i="1"/>
  <c r="D34" i="1"/>
  <c r="G33" i="1"/>
  <c r="F33" i="1"/>
  <c r="G32" i="1"/>
  <c r="F32" i="1"/>
  <c r="G31" i="1"/>
  <c r="F31" i="1"/>
  <c r="E28" i="1"/>
  <c r="D28" i="1"/>
  <c r="C28" i="1"/>
  <c r="F30" i="1"/>
  <c r="G29" i="1"/>
  <c r="F29" i="1"/>
  <c r="G27" i="1"/>
  <c r="F27" i="1"/>
  <c r="G26" i="1"/>
  <c r="F26" i="1"/>
  <c r="G25" i="1"/>
  <c r="F25" i="1"/>
  <c r="E22" i="1"/>
  <c r="D22" i="1"/>
  <c r="G24" i="1"/>
  <c r="F24" i="1"/>
  <c r="G23" i="1"/>
  <c r="F23" i="1"/>
  <c r="G21" i="1"/>
  <c r="F21" i="1"/>
  <c r="G20" i="1"/>
  <c r="F20" i="1"/>
  <c r="G19" i="1"/>
  <c r="F19" i="1"/>
  <c r="D16" i="1"/>
  <c r="G18" i="1"/>
  <c r="B16" i="1"/>
  <c r="G17" i="1"/>
  <c r="F17" i="1"/>
  <c r="E16" i="1"/>
  <c r="G15" i="1"/>
  <c r="G14" i="1" s="1"/>
  <c r="F15" i="1"/>
  <c r="F14" i="1" s="1"/>
  <c r="E14" i="1"/>
  <c r="D14" i="1"/>
  <c r="C14" i="1"/>
  <c r="B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E5" i="1"/>
  <c r="D5" i="1"/>
  <c r="C5" i="1"/>
  <c r="B5" i="1"/>
  <c r="E116" i="1" l="1"/>
  <c r="F106" i="1"/>
  <c r="G16" i="1"/>
  <c r="G34" i="1"/>
  <c r="F28" i="1"/>
  <c r="B116" i="1"/>
  <c r="C116" i="1"/>
  <c r="F22" i="1"/>
  <c r="D116" i="1"/>
  <c r="G22" i="1"/>
  <c r="B28" i="1"/>
  <c r="C34" i="1"/>
  <c r="C16" i="1"/>
  <c r="C22" i="1"/>
  <c r="F6" i="1"/>
  <c r="F5" i="1" s="1"/>
  <c r="F84" i="1"/>
  <c r="F83" i="1" s="1"/>
  <c r="F86" i="1"/>
  <c r="F85" i="1" s="1"/>
  <c r="B22" i="1"/>
  <c r="F18" i="1"/>
  <c r="F16" i="1" s="1"/>
  <c r="F42" i="1"/>
  <c r="F34" i="1" s="1"/>
  <c r="G6" i="1"/>
  <c r="G5" i="1" s="1"/>
  <c r="G30" i="1"/>
  <c r="G28" i="1" s="1"/>
  <c r="G84" i="1"/>
  <c r="G83" i="1" s="1"/>
  <c r="G86" i="1"/>
  <c r="G85" i="1" s="1"/>
  <c r="F116" i="1" l="1"/>
  <c r="G116" i="1"/>
</calcChain>
</file>

<file path=xl/sharedStrings.xml><?xml version="1.0" encoding="utf-8"?>
<sst xmlns="http://schemas.openxmlformats.org/spreadsheetml/2006/main" count="137" uniqueCount="110">
  <si>
    <t>SISTEMA DE PAGO</t>
  </si>
  <si>
    <t>TOTAL</t>
  </si>
  <si>
    <t>INSTITUCION</t>
  </si>
  <si>
    <t>LEY DE SALARIOS</t>
  </si>
  <si>
    <t>CONTRATOS</t>
  </si>
  <si>
    <t>Plazas</t>
  </si>
  <si>
    <t>Montos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</si>
  <si>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</si>
  <si>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</si>
  <si>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</si>
  <si>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</si>
  <si>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</si>
  <si>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</si>
  <si>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</si>
  <si>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</si>
  <si>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</si>
  <si>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RAMO DE HACIENDA</t>
  </si>
  <si>
    <t>0705 Fondo de Inversión Nacional en Electricidad y Telefonía</t>
  </si>
  <si>
    <t>2300  RAMO  DE GOBERNACIÓN Y DESARROLLO TERRITORIAL</t>
  </si>
  <si>
    <t>2304 Instituto Administrador de los Beneficios y Prestaciones Sociales de los Veteranos Militares y Excombatientes</t>
  </si>
  <si>
    <t>2305 Consejo Nacional para la Inclusión de las Personas con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</si>
  <si>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</si>
  <si>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</si>
  <si>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</si>
  <si>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</si>
  <si>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</si>
  <si>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 Técnica Ejecutiva</t>
  </si>
  <si>
    <t>2403 Consejo Nacional de Administración de Bienes</t>
  </si>
  <si>
    <t>2404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</si>
  <si>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</si>
  <si>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</si>
  <si>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</si>
  <si>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</si>
  <si>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Institituto Salvadoreño de Bienestar Magisterial</t>
  </si>
  <si>
    <t>3109 Consejo Nacional de la Primera Infancia, Niñez y Adolescencia</t>
  </si>
  <si>
    <t>3110 Instituto Crecer Juntos</t>
  </si>
  <si>
    <t>3200 RAMO DE SALUD</t>
  </si>
  <si>
    <t>3202 Hospital Nacional "Benjamín Bloom"</t>
  </si>
  <si>
    <t>3203 Hospital Nacional de la Mujer "Dra. María Isabel Rodriguez"</t>
  </si>
  <si>
    <t>3204 Hospital Nacional Psiquiátrico "Dr. José Molina Martínez "</t>
  </si>
  <si>
    <t>3205 Hosp. Nac. de Neumología y Medicina Familiar "Dr. José Antonio Saldaña", San Salvador</t>
  </si>
  <si>
    <t>3206 Hospital Nacional "San Juan de Dios", Santa Ana</t>
  </si>
  <si>
    <t>3207 Hospital Nacional "Francisco Menéndez", Ahuachapán</t>
  </si>
  <si>
    <t>3208 Hospital Nacional "Dr. Jorge Mazzini Villacorta", Sonsonate</t>
  </si>
  <si>
    <t>3209 Hospital Nacional "Dr. Luis Edmundo Vásquez", Chalatenango</t>
  </si>
  <si>
    <t>3210 Hospital Nacional "San Rafael", Santa Tecla, La Libertad</t>
  </si>
  <si>
    <t>3211 Hospital Nacional "Santa Gertrudis", San Vicente</t>
  </si>
  <si>
    <t>3212 Hospital Nacional "Santa Teresa", Zacatecoluca</t>
  </si>
  <si>
    <t>3213 Hospital Nacional "San Juan de Dios", San Miguel</t>
  </si>
  <si>
    <t>3214 Hospital Nacional "San Pedro", Usulután</t>
  </si>
  <si>
    <t>3215 Hospital Nacional "Dr. Juan José Fernández", Zacamil</t>
  </si>
  <si>
    <t>3216 Hospital Nacional "Enfermera Angélica Vidal de Najarro", San Bartolo, San Salvador</t>
  </si>
  <si>
    <t>3217 Hospital Nacional "Nuestra Señora de Fátima", Cojutepeque, Cuscatlán</t>
  </si>
  <si>
    <t>3218 Hospital Nacional de La Unión</t>
  </si>
  <si>
    <t>3219 Hospital Nacional de Ilobasco</t>
  </si>
  <si>
    <t>3220 Hospital Nacional de Nueva Guadalupe</t>
  </si>
  <si>
    <t>3221 Hospital Nacional "Monseñor Oscar Arnulfo Romero y Galdámez", Ciudad Barrios, San Miguel</t>
  </si>
  <si>
    <t>3222 Hospital Nacional "San Jerónimo Emiliani", Sensuntepeque, Cabañas</t>
  </si>
  <si>
    <t>3223 Hospital Nacional de Chalchuapa</t>
  </si>
  <si>
    <t>3224 Hospital Nacional "Arturo Morales", Metapán, Santa Ana</t>
  </si>
  <si>
    <t>3225 Hospital Nacional "Dr. Héctor Antonio Hernández Flores", San Francisco Gotera, Morazán</t>
  </si>
  <si>
    <t>3226 Hospital Nacional de Santa Rosa de Lima</t>
  </si>
  <si>
    <t>3227 Hospital Nacional de Nueva Concepción</t>
  </si>
  <si>
    <t>3228 Hospital Nacional "Dr. Jorge Arturo Mena", Santiago de María, Usulután</t>
  </si>
  <si>
    <t>3229 Hospital Nacional de Jiquilisco</t>
  </si>
  <si>
    <t>3230 Hospital Nacional de Suchitoto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</si>
  <si>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</si>
  <si>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</si>
  <si>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</si>
  <si>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</si>
  <si>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</si>
  <si>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3237 Hospital Nacional El Salvador</t>
  </si>
  <si>
    <t>3238 Centro de Maternidad Nacer con Cariño El Nido</t>
  </si>
  <si>
    <t>3239 Instituto Especializado “Hospital Nacional El Salvador”</t>
  </si>
  <si>
    <t>3240 Sistema de Emergencias Médicas</t>
  </si>
  <si>
    <t>3241 Superintendencia de Regulación Sanitaria</t>
  </si>
  <si>
    <t>3242 Consejo Nacional de las Especialidades Médicas</t>
  </si>
  <si>
    <t>3300 RAMO DE TRABAJO Y PREVISIÓN SOCIAL</t>
  </si>
  <si>
    <t>3303 Instituto Salvadoreño del Seguro Social</t>
  </si>
  <si>
    <t>4100 RAMO DE ECONOMÍA</t>
  </si>
  <si>
    <t>4101 Centro Internacional de Ferias y Convenciones de El Salvador</t>
  </si>
  <si>
    <t>4103 Consejo de Vigilancia de la Profesión de Contaduría Pública y Auditoría</t>
  </si>
  <si>
    <t>4109 Superintendencia General  de Energía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</si>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</sst>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name val="Museo Sans 100"/>
      <family val="3"/>
    </font>
    <font>
      <b/>
      <u/>
      <sz val="9"/>
      <name val="Museo Sans 100"/>
      <family val="3"/>
    </font>
    <font>
      <sz val="9"/>
      <name val="Museo Sans 100"/>
      <family val="3"/>
    </font>
    <font>
      <b/>
      <sz val="9"/>
      <color indexed="8"/>
      <name val="Museo Sans 100"/>
      <family val="3"/>
    </font>
    <font>
      <sz val="9"/>
      <color indexed="8"/>
      <name val="Museo Sans 100"/>
      <family val="3"/>
    </font>
    <font>
      <sz val="9"/>
      <color indexed="10"/>
      <name val="Museo Sans 100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indent="1"/>
    </xf>
    <xf numFmtId="0" fontId="2" fillId="0" borderId="1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3" fillId="0" borderId="9" xfId="1" applyNumberFormat="1" applyFont="1" applyFill="1" applyBorder="1" applyAlignment="1" applyProtection="1">
      <alignment horizontal="right" vertical="center" indent="1"/>
    </xf>
    <xf numFmtId="3" fontId="3" fillId="0" borderId="10" xfId="1" applyNumberFormat="1" applyFont="1" applyFill="1" applyBorder="1" applyAlignment="1" applyProtection="1">
      <alignment horizontal="right" vertical="center" indent="1"/>
    </xf>
    <xf numFmtId="3" fontId="3" fillId="0" borderId="0" xfId="1" applyNumberFormat="1" applyFont="1" applyFill="1" applyBorder="1" applyAlignment="1" applyProtection="1">
      <alignment horizontal="right" vertical="center" indent="1"/>
    </xf>
    <xf numFmtId="3" fontId="3" fillId="0" borderId="11" xfId="1" applyNumberFormat="1" applyFont="1" applyFill="1" applyBorder="1" applyAlignment="1" applyProtection="1">
      <alignment horizontal="right" vertical="center" indent="1"/>
    </xf>
    <xf numFmtId="41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 wrapText="1" indent="1"/>
    </xf>
    <xf numFmtId="3" fontId="4" fillId="0" borderId="9" xfId="1" applyNumberFormat="1" applyFont="1" applyFill="1" applyBorder="1" applyAlignment="1" applyProtection="1">
      <alignment horizontal="right" vertical="center" indent="1"/>
    </xf>
    <xf numFmtId="3" fontId="4" fillId="0" borderId="10" xfId="1" applyNumberFormat="1" applyFont="1" applyFill="1" applyBorder="1" applyAlignment="1" applyProtection="1">
      <alignment horizontal="right" vertical="center" indent="1"/>
    </xf>
    <xf numFmtId="3" fontId="4" fillId="0" borderId="0" xfId="0" applyNumberFormat="1" applyFont="1" applyFill="1" applyBorder="1" applyAlignment="1">
      <alignment horizontal="right" vertical="center" wrapText="1" indent="1"/>
    </xf>
    <xf numFmtId="3" fontId="4" fillId="0" borderId="11" xfId="0" applyNumberFormat="1" applyFont="1" applyFill="1" applyBorder="1" applyAlignment="1">
      <alignment horizontal="right" vertical="center" wrapText="1" indent="1"/>
    </xf>
    <xf numFmtId="41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 indent="1"/>
    </xf>
    <xf numFmtId="3" fontId="3" fillId="0" borderId="11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64" fontId="2" fillId="0" borderId="0" xfId="1" applyNumberFormat="1" applyFont="1" applyFill="1" applyBorder="1" applyAlignment="1">
      <alignment horizontal="right" vertical="center" indent="1"/>
    </xf>
    <xf numFmtId="165" fontId="4" fillId="0" borderId="9" xfId="1" applyNumberFormat="1" applyFont="1" applyFill="1" applyBorder="1" applyAlignment="1" applyProtection="1">
      <alignment horizontal="right" vertical="center" indent="1"/>
    </xf>
    <xf numFmtId="165" fontId="4" fillId="0" borderId="10" xfId="1" applyNumberFormat="1" applyFont="1" applyFill="1" applyBorder="1" applyAlignment="1" applyProtection="1">
      <alignment horizontal="right" vertical="center" indent="1"/>
    </xf>
    <xf numFmtId="165" fontId="4" fillId="0" borderId="0" xfId="0" applyNumberFormat="1" applyFont="1" applyFill="1" applyBorder="1" applyAlignment="1">
      <alignment horizontal="right" vertical="center" wrapText="1" indent="1"/>
    </xf>
    <xf numFmtId="165" fontId="4" fillId="0" borderId="11" xfId="0" applyNumberFormat="1" applyFont="1" applyFill="1" applyBorder="1" applyAlignment="1">
      <alignment horizontal="righ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165" fontId="4" fillId="0" borderId="12" xfId="1" applyNumberFormat="1" applyFont="1" applyFill="1" applyBorder="1" applyAlignment="1" applyProtection="1">
      <alignment horizontal="right" vertical="center" indent="1"/>
    </xf>
    <xf numFmtId="165" fontId="4" fillId="0" borderId="13" xfId="1" applyNumberFormat="1" applyFont="1" applyFill="1" applyBorder="1" applyAlignment="1" applyProtection="1">
      <alignment horizontal="right" vertical="center" indent="1"/>
    </xf>
    <xf numFmtId="165" fontId="4" fillId="0" borderId="6" xfId="0" applyNumberFormat="1" applyFont="1" applyFill="1" applyBorder="1" applyAlignment="1">
      <alignment horizontal="right" vertical="center" wrapText="1" indent="1"/>
    </xf>
    <xf numFmtId="165" fontId="4" fillId="0" borderId="14" xfId="0" applyNumberFormat="1" applyFont="1" applyFill="1" applyBorder="1" applyAlignment="1">
      <alignment horizontal="right" vertical="center" wrapText="1" indent="1"/>
    </xf>
    <xf numFmtId="3" fontId="4" fillId="0" borderId="6" xfId="1" applyNumberFormat="1" applyFont="1" applyFill="1" applyBorder="1" applyAlignment="1" applyProtection="1">
      <alignment horizontal="right" vertical="center" indent="1"/>
    </xf>
    <xf numFmtId="3" fontId="4" fillId="0" borderId="6" xfId="0" applyNumberFormat="1" applyFont="1" applyFill="1" applyBorder="1" applyAlignment="1">
      <alignment horizontal="right" vertical="center" wrapText="1" inden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3" fontId="4" fillId="0" borderId="11" xfId="1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Border="1" applyAlignment="1">
      <alignment horizontal="left" vertical="top" wrapText="1" indent="1"/>
    </xf>
    <xf numFmtId="3" fontId="4" fillId="0" borderId="12" xfId="1" applyNumberFormat="1" applyFont="1" applyFill="1" applyBorder="1" applyAlignment="1" applyProtection="1">
      <alignment horizontal="right" vertical="center" indent="1"/>
    </xf>
    <xf numFmtId="3" fontId="4" fillId="0" borderId="13" xfId="1" applyNumberFormat="1" applyFont="1" applyFill="1" applyBorder="1" applyAlignment="1" applyProtection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wrapText="1" indent="1"/>
    </xf>
    <xf numFmtId="3" fontId="3" fillId="0" borderId="9" xfId="1" applyNumberFormat="1" applyFont="1" applyFill="1" applyBorder="1" applyAlignment="1">
      <alignment horizontal="right" vertical="center" indent="1"/>
    </xf>
    <xf numFmtId="3" fontId="3" fillId="0" borderId="10" xfId="1" applyNumberFormat="1" applyFont="1" applyFill="1" applyBorder="1" applyAlignment="1">
      <alignment horizontal="right" vertical="center" indent="1"/>
    </xf>
    <xf numFmtId="3" fontId="3" fillId="0" borderId="19" xfId="1" applyNumberFormat="1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right" vertical="center" indent="1"/>
    </xf>
    <xf numFmtId="3" fontId="3" fillId="0" borderId="11" xfId="1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indent="1"/>
    </xf>
    <xf numFmtId="0" fontId="2" fillId="0" borderId="20" xfId="0" quotePrefix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 applyProtection="1">
      <alignment horizontal="right" vertical="center" indent="1"/>
    </xf>
    <xf numFmtId="3" fontId="2" fillId="0" borderId="22" xfId="1" applyNumberFormat="1" applyFont="1" applyFill="1" applyBorder="1" applyAlignment="1" applyProtection="1">
      <alignment horizontal="right" vertical="center" indent="1"/>
    </xf>
    <xf numFmtId="3" fontId="2" fillId="0" borderId="20" xfId="1" applyNumberFormat="1" applyFont="1" applyFill="1" applyBorder="1" applyAlignment="1" applyProtection="1">
      <alignment horizontal="right" vertical="center" indent="1"/>
    </xf>
    <xf numFmtId="3" fontId="2" fillId="0" borderId="23" xfId="1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9259-51DA-49BD-A237-7C30613E698A}">
  <sheetPr>
    <tabColor rgb="FF00B050"/>
  </sheetPr>
  <dimension ref="A1:N122"/>
  <sheetViews>
    <sheetView showGridLines="0" showZeros="0" tabSelected="1" zoomScale="110" zoomScaleNormal="110" zoomScaleSheetLayoutView="100" workbookViewId="0">
      <pane xSplit="1" ySplit="4" topLeftCell="B5" activePane="bottomRight" state="frozen"/>
      <selection activeCell="A3" sqref="A3:M3"/>
      <selection pane="topRight" activeCell="A3" sqref="A3:M3"/>
      <selection pane="bottomLeft" activeCell="A3" sqref="A3:M3"/>
      <selection pane="bottomRight" activeCell="B5" sqref="B5"/>
    </sheetView>
  </sheetViews>
  <sheetFormatPr baseColWidth="10" defaultColWidth="11.42578125" defaultRowHeight="12" x14ac:dyDescent="0.2"/>
  <cols>
    <col min="1" max="1" width="84.7109375" style="1" customWidth="1"/>
    <col min="2" max="2" width="10.85546875" style="1" customWidth="1"/>
    <col min="3" max="3" width="16.42578125" style="1" customWidth="1"/>
    <col min="4" max="4" width="10.85546875" style="1" customWidth="1"/>
    <col min="5" max="5" width="16.42578125" style="1" customWidth="1"/>
    <col min="6" max="6" width="10.85546875" style="1" customWidth="1"/>
    <col min="7" max="7" width="16.42578125" style="1" customWidth="1"/>
    <col min="8" max="8" width="4.5703125" style="1" customWidth="1"/>
    <col min="9" max="9" width="8.7109375" style="1" customWidth="1"/>
    <col min="10" max="10" width="12.7109375" style="2" customWidth="1"/>
    <col min="11" max="11" width="8.7109375" style="3" customWidth="1"/>
    <col min="12" max="12" width="12.7109375" style="2" customWidth="1"/>
    <col min="13" max="13" width="9.5703125" style="3" customWidth="1"/>
    <col min="14" max="14" width="12.7109375" style="2" customWidth="1"/>
    <col min="15" max="16384" width="11.42578125" style="1"/>
  </cols>
  <sheetData>
    <row r="1" spans="1:14" ht="2.1" customHeight="1" thickBot="1" x14ac:dyDescent="0.25">
      <c r="A1" s="77"/>
      <c r="B1" s="77"/>
      <c r="C1" s="77"/>
      <c r="D1" s="77"/>
      <c r="E1" s="77"/>
      <c r="F1" s="78"/>
      <c r="G1" s="78"/>
    </row>
    <row r="2" spans="1:14" ht="15.6" customHeight="1" thickTop="1" x14ac:dyDescent="0.2">
      <c r="A2" s="4"/>
      <c r="B2" s="70" t="s">
        <v>0</v>
      </c>
      <c r="C2" s="70"/>
      <c r="D2" s="70"/>
      <c r="E2" s="70"/>
      <c r="F2" s="71" t="s">
        <v>1</v>
      </c>
      <c r="G2" s="72"/>
    </row>
    <row r="3" spans="1:14" ht="14.85" customHeight="1" x14ac:dyDescent="0.2">
      <c r="A3" s="5" t="s">
        <v>2</v>
      </c>
      <c r="B3" s="75" t="s">
        <v>3</v>
      </c>
      <c r="C3" s="75"/>
      <c r="D3" s="76" t="s">
        <v>4</v>
      </c>
      <c r="E3" s="76"/>
      <c r="F3" s="73"/>
      <c r="G3" s="74"/>
    </row>
    <row r="4" spans="1:14" ht="14.85" customHeight="1" thickBot="1" x14ac:dyDescent="0.25">
      <c r="A4" s="6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8" t="s">
        <v>6</v>
      </c>
    </row>
    <row r="5" spans="1:14" ht="20.100000000000001" customHeight="1" thickTop="1" x14ac:dyDescent="0.2">
      <c r="A5" s="9" t="s">
        <v>7</v>
      </c>
      <c r="B5" s="10">
        <f>SUM(B6:B13)</f>
        <v>208</v>
      </c>
      <c r="C5" s="11">
        <f t="shared" ref="C5:G5" si="0">SUM(C6:C13)</f>
        <v>2148010</v>
      </c>
      <c r="D5" s="10">
        <f t="shared" si="0"/>
        <v>7565</v>
      </c>
      <c r="E5" s="11">
        <f t="shared" si="0"/>
        <v>106061030</v>
      </c>
      <c r="F5" s="12">
        <f t="shared" si="0"/>
        <v>7773</v>
      </c>
      <c r="G5" s="13">
        <f t="shared" si="0"/>
        <v>108209040</v>
      </c>
      <c r="I5" s="14"/>
      <c r="J5" s="15"/>
      <c r="K5" s="16"/>
      <c r="L5" s="15"/>
      <c r="M5" s="16"/>
      <c r="N5" s="15"/>
    </row>
    <row r="6" spans="1:14" ht="17.100000000000001" customHeight="1" x14ac:dyDescent="0.2">
      <c r="A6" s="17" t="s">
        <v>8</v>
      </c>
      <c r="B6" s="18">
        <v>101</v>
      </c>
      <c r="C6" s="19">
        <v>886325</v>
      </c>
      <c r="D6" s="18">
        <v>241</v>
      </c>
      <c r="E6" s="19">
        <v>2539580</v>
      </c>
      <c r="F6" s="20">
        <f t="shared" ref="F6:G13" si="1">+B6+D6</f>
        <v>342</v>
      </c>
      <c r="G6" s="21">
        <f t="shared" si="1"/>
        <v>3425905</v>
      </c>
      <c r="I6" s="22"/>
    </row>
    <row r="7" spans="1:14" ht="17.100000000000001" customHeight="1" x14ac:dyDescent="0.2">
      <c r="A7" s="17" t="s">
        <v>9</v>
      </c>
      <c r="B7" s="18">
        <v>107</v>
      </c>
      <c r="C7" s="19">
        <v>1261685</v>
      </c>
      <c r="D7" s="18">
        <v>102</v>
      </c>
      <c r="E7" s="19">
        <v>1319050</v>
      </c>
      <c r="F7" s="20">
        <f t="shared" si="1"/>
        <v>209</v>
      </c>
      <c r="G7" s="21">
        <f t="shared" si="1"/>
        <v>2580735</v>
      </c>
      <c r="I7" s="22"/>
    </row>
    <row r="8" spans="1:14" ht="17.100000000000001" customHeight="1" x14ac:dyDescent="0.2">
      <c r="A8" s="17" t="s">
        <v>10</v>
      </c>
      <c r="B8" s="18">
        <v>0</v>
      </c>
      <c r="C8" s="19">
        <v>0</v>
      </c>
      <c r="D8" s="18">
        <v>3703</v>
      </c>
      <c r="E8" s="19">
        <v>36252200</v>
      </c>
      <c r="F8" s="20">
        <f t="shared" si="1"/>
        <v>3703</v>
      </c>
      <c r="G8" s="21">
        <f t="shared" si="1"/>
        <v>36252200</v>
      </c>
      <c r="I8" s="22"/>
    </row>
    <row r="9" spans="1:14" ht="17.100000000000001" customHeight="1" x14ac:dyDescent="0.2">
      <c r="A9" s="17" t="s">
        <v>11</v>
      </c>
      <c r="B9" s="18">
        <v>0</v>
      </c>
      <c r="C9" s="19">
        <v>0</v>
      </c>
      <c r="D9" s="18">
        <v>102</v>
      </c>
      <c r="E9" s="19">
        <v>2086800</v>
      </c>
      <c r="F9" s="20">
        <f t="shared" si="1"/>
        <v>102</v>
      </c>
      <c r="G9" s="21">
        <f t="shared" si="1"/>
        <v>2086800</v>
      </c>
      <c r="I9" s="22"/>
    </row>
    <row r="10" spans="1:14" ht="17.100000000000001" customHeight="1" x14ac:dyDescent="0.2">
      <c r="A10" s="17" t="s">
        <v>12</v>
      </c>
      <c r="B10" s="18">
        <v>0</v>
      </c>
      <c r="C10" s="19">
        <v>0</v>
      </c>
      <c r="D10" s="18">
        <v>69</v>
      </c>
      <c r="E10" s="19">
        <v>1936200</v>
      </c>
      <c r="F10" s="20">
        <f t="shared" si="1"/>
        <v>69</v>
      </c>
      <c r="G10" s="21">
        <f t="shared" si="1"/>
        <v>1936200</v>
      </c>
      <c r="I10" s="22"/>
    </row>
    <row r="11" spans="1:14" ht="17.100000000000001" customHeight="1" x14ac:dyDescent="0.2">
      <c r="A11" s="17" t="s">
        <v>13</v>
      </c>
      <c r="B11" s="18">
        <v>0</v>
      </c>
      <c r="C11" s="19">
        <v>0</v>
      </c>
      <c r="D11" s="18">
        <v>66</v>
      </c>
      <c r="E11" s="19">
        <v>1300200</v>
      </c>
      <c r="F11" s="20">
        <f t="shared" si="1"/>
        <v>66</v>
      </c>
      <c r="G11" s="21">
        <f t="shared" si="1"/>
        <v>1300200</v>
      </c>
      <c r="I11" s="22"/>
    </row>
    <row r="12" spans="1:14" ht="17.100000000000001" customHeight="1" x14ac:dyDescent="0.2">
      <c r="A12" s="17" t="s">
        <v>14</v>
      </c>
      <c r="B12" s="18">
        <v>0</v>
      </c>
      <c r="C12" s="19">
        <v>0</v>
      </c>
      <c r="D12" s="18">
        <v>3229</v>
      </c>
      <c r="E12" s="19">
        <v>59049600</v>
      </c>
      <c r="F12" s="20">
        <f t="shared" si="1"/>
        <v>3229</v>
      </c>
      <c r="G12" s="21">
        <f t="shared" si="1"/>
        <v>59049600</v>
      </c>
      <c r="I12" s="22"/>
    </row>
    <row r="13" spans="1:14" ht="17.100000000000001" customHeight="1" x14ac:dyDescent="0.2">
      <c r="A13" s="17" t="s">
        <v>15</v>
      </c>
      <c r="B13" s="18">
        <v>0</v>
      </c>
      <c r="C13" s="19">
        <v>0</v>
      </c>
      <c r="D13" s="18">
        <v>53</v>
      </c>
      <c r="E13" s="19">
        <v>1577400</v>
      </c>
      <c r="F13" s="20">
        <f t="shared" si="1"/>
        <v>53</v>
      </c>
      <c r="G13" s="21">
        <f t="shared" si="1"/>
        <v>1577400</v>
      </c>
      <c r="I13" s="22"/>
    </row>
    <row r="14" spans="1:14" ht="18" customHeight="1" x14ac:dyDescent="0.2">
      <c r="A14" s="23" t="s">
        <v>16</v>
      </c>
      <c r="B14" s="10">
        <f>B15</f>
        <v>3</v>
      </c>
      <c r="C14" s="11">
        <f t="shared" ref="C14:G14" si="2">C15</f>
        <v>45330</v>
      </c>
      <c r="D14" s="10">
        <f t="shared" si="2"/>
        <v>0</v>
      </c>
      <c r="E14" s="11">
        <f t="shared" si="2"/>
        <v>0</v>
      </c>
      <c r="F14" s="24">
        <f t="shared" si="2"/>
        <v>3</v>
      </c>
      <c r="G14" s="25">
        <f t="shared" si="2"/>
        <v>45330</v>
      </c>
      <c r="I14" s="22"/>
    </row>
    <row r="15" spans="1:14" ht="17.100000000000001" customHeight="1" x14ac:dyDescent="0.2">
      <c r="A15" s="17" t="s">
        <v>17</v>
      </c>
      <c r="B15" s="18">
        <v>3</v>
      </c>
      <c r="C15" s="19">
        <v>45330</v>
      </c>
      <c r="D15" s="18">
        <v>0</v>
      </c>
      <c r="E15" s="19">
        <v>0</v>
      </c>
      <c r="F15" s="20">
        <f t="shared" ref="F15:G15" si="3">+B15+D15</f>
        <v>3</v>
      </c>
      <c r="G15" s="21">
        <f t="shared" si="3"/>
        <v>45330</v>
      </c>
      <c r="I15" s="22"/>
    </row>
    <row r="16" spans="1:14" ht="20.100000000000001" customHeight="1" x14ac:dyDescent="0.2">
      <c r="A16" s="9" t="s">
        <v>18</v>
      </c>
      <c r="B16" s="10">
        <f>SUM(B17:B21)</f>
        <v>6</v>
      </c>
      <c r="C16" s="11">
        <f t="shared" ref="C16:G16" si="4">SUM(C17:C21)</f>
        <v>55200</v>
      </c>
      <c r="D16" s="10">
        <f>SUM(D17:D21)</f>
        <v>2102</v>
      </c>
      <c r="E16" s="11">
        <f t="shared" si="4"/>
        <v>24811565</v>
      </c>
      <c r="F16" s="12">
        <f t="shared" si="4"/>
        <v>2108</v>
      </c>
      <c r="G16" s="13">
        <f t="shared" si="4"/>
        <v>24866765</v>
      </c>
      <c r="I16" s="9"/>
      <c r="J16" s="15"/>
      <c r="K16" s="16"/>
      <c r="L16" s="15"/>
      <c r="M16" s="16"/>
      <c r="N16" s="15"/>
    </row>
    <row r="17" spans="1:14" ht="24" customHeight="1" x14ac:dyDescent="0.2">
      <c r="A17" s="17" t="s">
        <v>19</v>
      </c>
      <c r="B17" s="18">
        <v>6</v>
      </c>
      <c r="C17" s="19">
        <v>55200</v>
      </c>
      <c r="D17" s="18">
        <v>725</v>
      </c>
      <c r="E17" s="19">
        <v>9266400</v>
      </c>
      <c r="F17" s="20">
        <f t="shared" ref="F17:G21" si="5">+B17+D17</f>
        <v>731</v>
      </c>
      <c r="G17" s="21">
        <f t="shared" si="5"/>
        <v>9321600</v>
      </c>
      <c r="I17" s="22"/>
    </row>
    <row r="18" spans="1:14" ht="17.100000000000001" customHeight="1" x14ac:dyDescent="0.2">
      <c r="A18" s="17" t="s">
        <v>20</v>
      </c>
      <c r="B18" s="18">
        <v>0</v>
      </c>
      <c r="C18" s="19">
        <v>0</v>
      </c>
      <c r="D18" s="18">
        <v>18</v>
      </c>
      <c r="E18" s="19">
        <v>228125</v>
      </c>
      <c r="F18" s="20">
        <f t="shared" si="5"/>
        <v>18</v>
      </c>
      <c r="G18" s="21">
        <f t="shared" si="5"/>
        <v>228125</v>
      </c>
      <c r="I18" s="22"/>
    </row>
    <row r="19" spans="1:14" ht="17.100000000000001" customHeight="1" x14ac:dyDescent="0.2">
      <c r="A19" s="17" t="s">
        <v>21</v>
      </c>
      <c r="B19" s="18">
        <v>0</v>
      </c>
      <c r="C19" s="19">
        <v>0</v>
      </c>
      <c r="D19" s="18">
        <v>1035</v>
      </c>
      <c r="E19" s="19">
        <v>9809640</v>
      </c>
      <c r="F19" s="20">
        <f t="shared" si="5"/>
        <v>1035</v>
      </c>
      <c r="G19" s="21">
        <f t="shared" si="5"/>
        <v>9809640</v>
      </c>
      <c r="I19" s="22"/>
    </row>
    <row r="20" spans="1:14" ht="17.100000000000001" customHeight="1" x14ac:dyDescent="0.2">
      <c r="A20" s="17" t="s">
        <v>22</v>
      </c>
      <c r="B20" s="18">
        <v>0</v>
      </c>
      <c r="C20" s="19">
        <v>0</v>
      </c>
      <c r="D20" s="18">
        <v>262</v>
      </c>
      <c r="E20" s="19">
        <v>4173600</v>
      </c>
      <c r="F20" s="20">
        <f t="shared" si="5"/>
        <v>262</v>
      </c>
      <c r="G20" s="21">
        <f t="shared" si="5"/>
        <v>4173600</v>
      </c>
      <c r="I20" s="22"/>
    </row>
    <row r="21" spans="1:14" ht="17.100000000000001" customHeight="1" x14ac:dyDescent="0.2">
      <c r="A21" s="17" t="s">
        <v>23</v>
      </c>
      <c r="B21" s="18">
        <v>0</v>
      </c>
      <c r="C21" s="19">
        <v>0</v>
      </c>
      <c r="D21" s="18">
        <v>62</v>
      </c>
      <c r="E21" s="19">
        <v>1333800</v>
      </c>
      <c r="F21" s="20">
        <f t="shared" si="5"/>
        <v>62</v>
      </c>
      <c r="G21" s="21">
        <f t="shared" si="5"/>
        <v>1333800</v>
      </c>
      <c r="I21" s="22"/>
    </row>
    <row r="22" spans="1:14" ht="20.100000000000001" customHeight="1" x14ac:dyDescent="0.2">
      <c r="A22" s="9" t="s">
        <v>24</v>
      </c>
      <c r="B22" s="10">
        <f>SUM(B23:B27)</f>
        <v>385</v>
      </c>
      <c r="C22" s="11">
        <f t="shared" ref="C22:G22" si="6">SUM(C23:C27)</f>
        <v>4247085</v>
      </c>
      <c r="D22" s="10">
        <f t="shared" si="6"/>
        <v>675</v>
      </c>
      <c r="E22" s="11">
        <f t="shared" si="6"/>
        <v>12123540</v>
      </c>
      <c r="F22" s="12">
        <f t="shared" si="6"/>
        <v>1060</v>
      </c>
      <c r="G22" s="13">
        <f t="shared" si="6"/>
        <v>16370625</v>
      </c>
      <c r="I22" s="9"/>
      <c r="J22" s="15"/>
      <c r="K22" s="16"/>
      <c r="L22" s="15"/>
      <c r="M22" s="16"/>
      <c r="N22" s="15"/>
    </row>
    <row r="23" spans="1:14" ht="17.100000000000001" customHeight="1" x14ac:dyDescent="0.2">
      <c r="A23" s="17" t="s">
        <v>25</v>
      </c>
      <c r="B23" s="18">
        <v>306</v>
      </c>
      <c r="C23" s="19">
        <v>2998265</v>
      </c>
      <c r="D23" s="18">
        <v>23</v>
      </c>
      <c r="E23" s="19">
        <v>547770</v>
      </c>
      <c r="F23" s="20">
        <f t="shared" ref="F23:G25" si="7">+B23+D23</f>
        <v>329</v>
      </c>
      <c r="G23" s="21">
        <f t="shared" si="7"/>
        <v>3546035</v>
      </c>
      <c r="I23" s="22"/>
    </row>
    <row r="24" spans="1:14" ht="17.100000000000001" customHeight="1" x14ac:dyDescent="0.2">
      <c r="A24" s="17" t="s">
        <v>26</v>
      </c>
      <c r="B24" s="18">
        <v>54</v>
      </c>
      <c r="C24" s="19">
        <v>862420</v>
      </c>
      <c r="D24" s="18">
        <v>2</v>
      </c>
      <c r="E24" s="19">
        <v>52485</v>
      </c>
      <c r="F24" s="20">
        <f t="shared" si="7"/>
        <v>56</v>
      </c>
      <c r="G24" s="21">
        <f t="shared" si="7"/>
        <v>914905</v>
      </c>
      <c r="I24" s="22"/>
    </row>
    <row r="25" spans="1:14" ht="17.100000000000001" customHeight="1" x14ac:dyDescent="0.2">
      <c r="A25" s="26" t="s">
        <v>27</v>
      </c>
      <c r="B25" s="18">
        <v>24</v>
      </c>
      <c r="C25" s="19">
        <v>338400</v>
      </c>
      <c r="D25" s="18">
        <v>18</v>
      </c>
      <c r="E25" s="19">
        <v>261600</v>
      </c>
      <c r="F25" s="20">
        <f t="shared" si="7"/>
        <v>42</v>
      </c>
      <c r="G25" s="21">
        <f t="shared" si="7"/>
        <v>600000</v>
      </c>
      <c r="I25" s="22"/>
    </row>
    <row r="26" spans="1:14" ht="17.100000000000001" customHeight="1" x14ac:dyDescent="0.2">
      <c r="A26" s="26" t="s">
        <v>28</v>
      </c>
      <c r="B26" s="18">
        <v>1</v>
      </c>
      <c r="C26" s="19">
        <v>48000</v>
      </c>
      <c r="D26" s="18">
        <v>458</v>
      </c>
      <c r="E26" s="19">
        <v>6910485</v>
      </c>
      <c r="F26" s="20">
        <f>+B26+D26</f>
        <v>459</v>
      </c>
      <c r="G26" s="21">
        <f>+C26+E26</f>
        <v>6958485</v>
      </c>
      <c r="I26" s="22"/>
    </row>
    <row r="27" spans="1:14" ht="17.100000000000001" customHeight="1" x14ac:dyDescent="0.2">
      <c r="A27" s="26" t="s">
        <v>29</v>
      </c>
      <c r="B27" s="18">
        <v>0</v>
      </c>
      <c r="C27" s="19">
        <v>0</v>
      </c>
      <c r="D27" s="18">
        <v>174</v>
      </c>
      <c r="E27" s="19">
        <v>4351200</v>
      </c>
      <c r="F27" s="20">
        <f>+B27+D27</f>
        <v>174</v>
      </c>
      <c r="G27" s="21">
        <f>+C27+E27</f>
        <v>4351200</v>
      </c>
      <c r="I27" s="22"/>
    </row>
    <row r="28" spans="1:14" ht="20.100000000000001" customHeight="1" x14ac:dyDescent="0.2">
      <c r="A28" s="9" t="s">
        <v>30</v>
      </c>
      <c r="B28" s="10">
        <f t="shared" ref="B28:G28" si="8">SUM(B29:B33)</f>
        <v>3421</v>
      </c>
      <c r="C28" s="11">
        <f t="shared" si="8"/>
        <v>63043310</v>
      </c>
      <c r="D28" s="10">
        <f t="shared" si="8"/>
        <v>3116</v>
      </c>
      <c r="E28" s="11">
        <f t="shared" si="8"/>
        <v>37685560</v>
      </c>
      <c r="F28" s="12">
        <f t="shared" si="8"/>
        <v>6537</v>
      </c>
      <c r="G28" s="13">
        <f t="shared" si="8"/>
        <v>100728870</v>
      </c>
      <c r="I28" s="9"/>
      <c r="J28" s="15"/>
      <c r="K28" s="16"/>
      <c r="L28" s="15"/>
      <c r="M28" s="16"/>
      <c r="N28" s="15"/>
    </row>
    <row r="29" spans="1:14" ht="17.100000000000001" customHeight="1" x14ac:dyDescent="0.2">
      <c r="A29" s="17" t="s">
        <v>31</v>
      </c>
      <c r="B29" s="18">
        <v>3329</v>
      </c>
      <c r="C29" s="19">
        <v>61610450</v>
      </c>
      <c r="D29" s="18">
        <v>0</v>
      </c>
      <c r="E29" s="19">
        <v>0</v>
      </c>
      <c r="F29" s="20">
        <f t="shared" ref="F29:G31" si="9">+B29+D29</f>
        <v>3329</v>
      </c>
      <c r="G29" s="21">
        <f t="shared" si="9"/>
        <v>61610450</v>
      </c>
      <c r="I29" s="22"/>
    </row>
    <row r="30" spans="1:14" ht="17.100000000000001" customHeight="1" x14ac:dyDescent="0.2">
      <c r="A30" s="17" t="s">
        <v>32</v>
      </c>
      <c r="B30" s="18">
        <v>90</v>
      </c>
      <c r="C30" s="19">
        <v>1410780</v>
      </c>
      <c r="D30" s="18">
        <v>0</v>
      </c>
      <c r="E30" s="19">
        <v>0</v>
      </c>
      <c r="F30" s="20">
        <f t="shared" si="9"/>
        <v>90</v>
      </c>
      <c r="G30" s="21">
        <f t="shared" si="9"/>
        <v>1410780</v>
      </c>
      <c r="I30" s="22"/>
    </row>
    <row r="31" spans="1:14" ht="17.100000000000001" customHeight="1" x14ac:dyDescent="0.2">
      <c r="A31" s="17" t="s">
        <v>33</v>
      </c>
      <c r="B31" s="18">
        <v>2</v>
      </c>
      <c r="C31" s="19">
        <v>22080</v>
      </c>
      <c r="D31" s="18">
        <v>906</v>
      </c>
      <c r="E31" s="19">
        <v>11707900</v>
      </c>
      <c r="F31" s="20">
        <f t="shared" si="9"/>
        <v>908</v>
      </c>
      <c r="G31" s="21">
        <f t="shared" si="9"/>
        <v>11729980</v>
      </c>
      <c r="I31" s="22"/>
    </row>
    <row r="32" spans="1:14" ht="17.100000000000001" customHeight="1" x14ac:dyDescent="0.2">
      <c r="A32" s="17" t="s">
        <v>34</v>
      </c>
      <c r="B32" s="18">
        <v>0</v>
      </c>
      <c r="C32" s="19">
        <v>0</v>
      </c>
      <c r="D32" s="18">
        <v>1739</v>
      </c>
      <c r="E32" s="19">
        <v>20021460</v>
      </c>
      <c r="F32" s="20">
        <f>+B32+D32</f>
        <v>1739</v>
      </c>
      <c r="G32" s="21">
        <f>+C32+E32</f>
        <v>20021460</v>
      </c>
      <c r="I32" s="22"/>
    </row>
    <row r="33" spans="1:14" ht="17.100000000000001" customHeight="1" x14ac:dyDescent="0.2">
      <c r="A33" s="17" t="s">
        <v>35</v>
      </c>
      <c r="B33" s="18">
        <v>0</v>
      </c>
      <c r="C33" s="19">
        <v>0</v>
      </c>
      <c r="D33" s="18">
        <v>471</v>
      </c>
      <c r="E33" s="19">
        <v>5956200</v>
      </c>
      <c r="F33" s="20">
        <f>+B33+D33</f>
        <v>471</v>
      </c>
      <c r="G33" s="21">
        <f>+C33+E33</f>
        <v>5956200</v>
      </c>
    </row>
    <row r="34" spans="1:14" ht="20.100000000000001" customHeight="1" x14ac:dyDescent="0.2">
      <c r="A34" s="9" t="s">
        <v>36</v>
      </c>
      <c r="B34" s="10">
        <f t="shared" ref="B34:G34" si="10">SUM(B35:B78)</f>
        <v>13842</v>
      </c>
      <c r="C34" s="11">
        <f t="shared" si="10"/>
        <v>222489789.88</v>
      </c>
      <c r="D34" s="10">
        <f t="shared" si="10"/>
        <v>7355</v>
      </c>
      <c r="E34" s="11">
        <f t="shared" si="10"/>
        <v>87578755</v>
      </c>
      <c r="F34" s="12">
        <f t="shared" si="10"/>
        <v>21197</v>
      </c>
      <c r="G34" s="13">
        <f t="shared" si="10"/>
        <v>310068544.88</v>
      </c>
      <c r="I34" s="15"/>
      <c r="J34" s="15"/>
      <c r="K34" s="27"/>
      <c r="L34" s="15"/>
      <c r="M34" s="27"/>
      <c r="N34" s="15"/>
    </row>
    <row r="35" spans="1:14" ht="17.100000000000001" customHeight="1" x14ac:dyDescent="0.2">
      <c r="A35" s="17" t="s">
        <v>37</v>
      </c>
      <c r="B35" s="28">
        <v>1095</v>
      </c>
      <c r="C35" s="29">
        <v>21686610</v>
      </c>
      <c r="D35" s="28">
        <v>170</v>
      </c>
      <c r="E35" s="29">
        <v>1506475</v>
      </c>
      <c r="F35" s="30">
        <f t="shared" ref="F35:G70" si="11">+B35+D35</f>
        <v>1265</v>
      </c>
      <c r="G35" s="31">
        <f t="shared" si="11"/>
        <v>23193085</v>
      </c>
      <c r="I35" s="22"/>
    </row>
    <row r="36" spans="1:14" ht="17.100000000000001" customHeight="1" x14ac:dyDescent="0.2">
      <c r="A36" s="17" t="s">
        <v>38</v>
      </c>
      <c r="B36" s="28">
        <v>722</v>
      </c>
      <c r="C36" s="29">
        <v>13776575</v>
      </c>
      <c r="D36" s="28">
        <v>112</v>
      </c>
      <c r="E36" s="29">
        <v>1407120</v>
      </c>
      <c r="F36" s="30">
        <f t="shared" si="11"/>
        <v>834</v>
      </c>
      <c r="G36" s="31">
        <f t="shared" si="11"/>
        <v>15183695</v>
      </c>
      <c r="I36" s="22"/>
    </row>
    <row r="37" spans="1:14" ht="17.100000000000001" customHeight="1" x14ac:dyDescent="0.2">
      <c r="A37" s="17" t="s">
        <v>39</v>
      </c>
      <c r="B37" s="28">
        <v>572</v>
      </c>
      <c r="C37" s="29">
        <v>9228229.8800000008</v>
      </c>
      <c r="D37" s="28">
        <v>58</v>
      </c>
      <c r="E37" s="29">
        <v>533865</v>
      </c>
      <c r="F37" s="30">
        <f t="shared" si="11"/>
        <v>630</v>
      </c>
      <c r="G37" s="31">
        <f t="shared" si="11"/>
        <v>9762094.8800000008</v>
      </c>
      <c r="I37" s="22"/>
    </row>
    <row r="38" spans="1:14" ht="17.100000000000001" customHeight="1" x14ac:dyDescent="0.2">
      <c r="A38" s="17" t="s">
        <v>40</v>
      </c>
      <c r="B38" s="28">
        <v>520</v>
      </c>
      <c r="C38" s="29">
        <v>7216110</v>
      </c>
      <c r="D38" s="28">
        <v>287</v>
      </c>
      <c r="E38" s="29">
        <v>2632005</v>
      </c>
      <c r="F38" s="30">
        <f t="shared" si="11"/>
        <v>807</v>
      </c>
      <c r="G38" s="31">
        <f t="shared" si="11"/>
        <v>9848115</v>
      </c>
      <c r="I38" s="22"/>
    </row>
    <row r="39" spans="1:14" ht="17.100000000000001" customHeight="1" x14ac:dyDescent="0.2">
      <c r="A39" s="17" t="s">
        <v>41</v>
      </c>
      <c r="B39" s="28">
        <v>1056</v>
      </c>
      <c r="C39" s="29">
        <v>15341275</v>
      </c>
      <c r="D39" s="28">
        <v>271</v>
      </c>
      <c r="E39" s="29">
        <v>2329795</v>
      </c>
      <c r="F39" s="30">
        <f t="shared" si="11"/>
        <v>1327</v>
      </c>
      <c r="G39" s="31">
        <f t="shared" si="11"/>
        <v>17671070</v>
      </c>
      <c r="I39" s="22"/>
    </row>
    <row r="40" spans="1:14" ht="17.100000000000001" customHeight="1" x14ac:dyDescent="0.2">
      <c r="A40" s="17" t="s">
        <v>42</v>
      </c>
      <c r="B40" s="28">
        <v>300</v>
      </c>
      <c r="C40" s="29">
        <v>5468845</v>
      </c>
      <c r="D40" s="28">
        <v>263</v>
      </c>
      <c r="E40" s="29">
        <v>2194735</v>
      </c>
      <c r="F40" s="30">
        <f t="shared" si="11"/>
        <v>563</v>
      </c>
      <c r="G40" s="31">
        <f t="shared" si="11"/>
        <v>7663580</v>
      </c>
      <c r="I40" s="22"/>
    </row>
    <row r="41" spans="1:14" ht="17.100000000000001" customHeight="1" x14ac:dyDescent="0.2">
      <c r="A41" s="17" t="s">
        <v>43</v>
      </c>
      <c r="B41" s="28">
        <v>552</v>
      </c>
      <c r="C41" s="29">
        <v>8156685</v>
      </c>
      <c r="D41" s="28">
        <v>140</v>
      </c>
      <c r="E41" s="29">
        <v>1271965</v>
      </c>
      <c r="F41" s="30">
        <f t="shared" si="11"/>
        <v>692</v>
      </c>
      <c r="G41" s="31">
        <f t="shared" si="11"/>
        <v>9428650</v>
      </c>
      <c r="I41" s="22"/>
    </row>
    <row r="42" spans="1:14" ht="17.100000000000001" customHeight="1" thickBot="1" x14ac:dyDescent="0.25">
      <c r="A42" s="32" t="s">
        <v>44</v>
      </c>
      <c r="B42" s="33">
        <v>231</v>
      </c>
      <c r="C42" s="34">
        <v>4315470</v>
      </c>
      <c r="D42" s="33">
        <v>90</v>
      </c>
      <c r="E42" s="34">
        <v>777355</v>
      </c>
      <c r="F42" s="35">
        <f t="shared" si="11"/>
        <v>321</v>
      </c>
      <c r="G42" s="36">
        <f t="shared" si="11"/>
        <v>5092825</v>
      </c>
      <c r="I42" s="22"/>
    </row>
    <row r="43" spans="1:14" ht="5.0999999999999996" customHeight="1" thickTop="1" thickBot="1" x14ac:dyDescent="0.25">
      <c r="A43" s="32"/>
      <c r="B43" s="37"/>
      <c r="C43" s="37"/>
      <c r="D43" s="37"/>
      <c r="E43" s="37"/>
      <c r="F43" s="38"/>
      <c r="G43" s="38"/>
    </row>
    <row r="44" spans="1:14" ht="13.5" customHeight="1" thickTop="1" x14ac:dyDescent="0.2">
      <c r="A44" s="4"/>
      <c r="B44" s="70" t="s">
        <v>0</v>
      </c>
      <c r="C44" s="70"/>
      <c r="D44" s="70"/>
      <c r="E44" s="70"/>
      <c r="F44" s="71" t="s">
        <v>1</v>
      </c>
      <c r="G44" s="72"/>
    </row>
    <row r="45" spans="1:14" ht="13.5" customHeight="1" x14ac:dyDescent="0.2">
      <c r="A45" s="5" t="s">
        <v>2</v>
      </c>
      <c r="B45" s="75" t="s">
        <v>3</v>
      </c>
      <c r="C45" s="75"/>
      <c r="D45" s="76" t="s">
        <v>4</v>
      </c>
      <c r="E45" s="76"/>
      <c r="F45" s="73"/>
      <c r="G45" s="74"/>
    </row>
    <row r="46" spans="1:14" ht="13.5" customHeight="1" thickBot="1" x14ac:dyDescent="0.25">
      <c r="A46" s="39"/>
      <c r="B46" s="40" t="s">
        <v>5</v>
      </c>
      <c r="C46" s="40" t="s">
        <v>6</v>
      </c>
      <c r="D46" s="40" t="s">
        <v>5</v>
      </c>
      <c r="E46" s="40" t="s">
        <v>6</v>
      </c>
      <c r="F46" s="40" t="s">
        <v>5</v>
      </c>
      <c r="G46" s="41" t="s">
        <v>6</v>
      </c>
    </row>
    <row r="47" spans="1:14" ht="18" customHeight="1" thickTop="1" x14ac:dyDescent="0.2">
      <c r="A47" s="17" t="s">
        <v>45</v>
      </c>
      <c r="B47" s="42">
        <v>744</v>
      </c>
      <c r="C47" s="43">
        <v>11437715</v>
      </c>
      <c r="D47" s="42">
        <v>263</v>
      </c>
      <c r="E47" s="43">
        <v>2559880</v>
      </c>
      <c r="F47" s="44">
        <f t="shared" ref="F47:G60" si="12">+B47+D47</f>
        <v>1007</v>
      </c>
      <c r="G47" s="45">
        <f t="shared" si="12"/>
        <v>13997595</v>
      </c>
    </row>
    <row r="48" spans="1:14" ht="18" customHeight="1" x14ac:dyDescent="0.2">
      <c r="A48" s="17" t="s">
        <v>46</v>
      </c>
      <c r="B48" s="18">
        <v>400</v>
      </c>
      <c r="C48" s="19">
        <v>6809400</v>
      </c>
      <c r="D48" s="18">
        <v>85</v>
      </c>
      <c r="E48" s="19">
        <v>811765</v>
      </c>
      <c r="F48" s="20">
        <f t="shared" si="12"/>
        <v>485</v>
      </c>
      <c r="G48" s="46">
        <f t="shared" si="12"/>
        <v>7621165</v>
      </c>
    </row>
    <row r="49" spans="1:9" ht="18" customHeight="1" x14ac:dyDescent="0.2">
      <c r="A49" s="17" t="s">
        <v>47</v>
      </c>
      <c r="B49" s="18">
        <v>430</v>
      </c>
      <c r="C49" s="19">
        <v>6895760</v>
      </c>
      <c r="D49" s="18">
        <v>127</v>
      </c>
      <c r="E49" s="19">
        <v>1222865</v>
      </c>
      <c r="F49" s="20">
        <f t="shared" si="12"/>
        <v>557</v>
      </c>
      <c r="G49" s="21">
        <f t="shared" si="12"/>
        <v>8118625</v>
      </c>
    </row>
    <row r="50" spans="1:9" ht="18" customHeight="1" x14ac:dyDescent="0.2">
      <c r="A50" s="17" t="s">
        <v>48</v>
      </c>
      <c r="B50" s="18">
        <v>1036</v>
      </c>
      <c r="C50" s="19">
        <v>15724960</v>
      </c>
      <c r="D50" s="18">
        <v>245</v>
      </c>
      <c r="E50" s="19">
        <v>2332170</v>
      </c>
      <c r="F50" s="20">
        <f t="shared" si="12"/>
        <v>1281</v>
      </c>
      <c r="G50" s="21">
        <f t="shared" si="12"/>
        <v>18057130</v>
      </c>
    </row>
    <row r="51" spans="1:9" ht="18" customHeight="1" x14ac:dyDescent="0.2">
      <c r="A51" s="17" t="s">
        <v>49</v>
      </c>
      <c r="B51" s="18">
        <v>350</v>
      </c>
      <c r="C51" s="19">
        <v>5685470</v>
      </c>
      <c r="D51" s="18">
        <v>90</v>
      </c>
      <c r="E51" s="19">
        <v>780315</v>
      </c>
      <c r="F51" s="20">
        <f t="shared" si="12"/>
        <v>440</v>
      </c>
      <c r="G51" s="21">
        <f t="shared" si="12"/>
        <v>6465785</v>
      </c>
    </row>
    <row r="52" spans="1:9" ht="18" customHeight="1" x14ac:dyDescent="0.2">
      <c r="A52" s="17" t="s">
        <v>50</v>
      </c>
      <c r="B52" s="18">
        <v>887</v>
      </c>
      <c r="C52" s="19">
        <v>15711670</v>
      </c>
      <c r="D52" s="18">
        <v>291</v>
      </c>
      <c r="E52" s="19">
        <v>2919360</v>
      </c>
      <c r="F52" s="20">
        <f t="shared" si="12"/>
        <v>1178</v>
      </c>
      <c r="G52" s="21">
        <f t="shared" si="12"/>
        <v>18631030</v>
      </c>
    </row>
    <row r="53" spans="1:9" ht="18" customHeight="1" x14ac:dyDescent="0.2">
      <c r="A53" s="17" t="s">
        <v>51</v>
      </c>
      <c r="B53" s="18">
        <v>292</v>
      </c>
      <c r="C53" s="19">
        <v>4669095</v>
      </c>
      <c r="D53" s="18">
        <v>94</v>
      </c>
      <c r="E53" s="19">
        <v>1019660</v>
      </c>
      <c r="F53" s="20">
        <f t="shared" si="12"/>
        <v>386</v>
      </c>
      <c r="G53" s="21">
        <f t="shared" si="12"/>
        <v>5688755</v>
      </c>
    </row>
    <row r="54" spans="1:9" ht="18" customHeight="1" x14ac:dyDescent="0.2">
      <c r="A54" s="17" t="s">
        <v>52</v>
      </c>
      <c r="B54" s="18">
        <v>366</v>
      </c>
      <c r="C54" s="19">
        <v>5709375</v>
      </c>
      <c r="D54" s="18">
        <v>76</v>
      </c>
      <c r="E54" s="19">
        <v>783550</v>
      </c>
      <c r="F54" s="20">
        <f t="shared" si="12"/>
        <v>442</v>
      </c>
      <c r="G54" s="21">
        <f t="shared" si="12"/>
        <v>6492925</v>
      </c>
    </row>
    <row r="55" spans="1:9" ht="18" customHeight="1" x14ac:dyDescent="0.2">
      <c r="A55" s="17" t="s">
        <v>53</v>
      </c>
      <c r="B55" s="18">
        <v>192</v>
      </c>
      <c r="C55" s="19">
        <v>3395220</v>
      </c>
      <c r="D55" s="18">
        <v>104</v>
      </c>
      <c r="E55" s="19">
        <v>915000</v>
      </c>
      <c r="F55" s="20">
        <f t="shared" si="12"/>
        <v>296</v>
      </c>
      <c r="G55" s="21">
        <f t="shared" si="12"/>
        <v>4310220</v>
      </c>
    </row>
    <row r="56" spans="1:9" ht="18" customHeight="1" x14ac:dyDescent="0.2">
      <c r="A56" s="17" t="s">
        <v>54</v>
      </c>
      <c r="B56" s="18">
        <v>146</v>
      </c>
      <c r="C56" s="19">
        <v>2385130</v>
      </c>
      <c r="D56" s="18">
        <v>89</v>
      </c>
      <c r="E56" s="19">
        <v>846590</v>
      </c>
      <c r="F56" s="20">
        <f t="shared" si="12"/>
        <v>235</v>
      </c>
      <c r="G56" s="21">
        <f t="shared" si="12"/>
        <v>3231720</v>
      </c>
    </row>
    <row r="57" spans="1:9" ht="18" customHeight="1" x14ac:dyDescent="0.2">
      <c r="A57" s="47" t="s">
        <v>55</v>
      </c>
      <c r="B57" s="18">
        <v>129</v>
      </c>
      <c r="C57" s="19">
        <v>2374020</v>
      </c>
      <c r="D57" s="18">
        <v>95</v>
      </c>
      <c r="E57" s="19">
        <v>909145</v>
      </c>
      <c r="F57" s="20">
        <f t="shared" si="12"/>
        <v>224</v>
      </c>
      <c r="G57" s="21">
        <f t="shared" si="12"/>
        <v>3283165</v>
      </c>
    </row>
    <row r="58" spans="1:9" ht="18" customHeight="1" x14ac:dyDescent="0.2">
      <c r="A58" s="47" t="s">
        <v>56</v>
      </c>
      <c r="B58" s="18">
        <v>149</v>
      </c>
      <c r="C58" s="19">
        <v>2807920</v>
      </c>
      <c r="D58" s="18">
        <v>61</v>
      </c>
      <c r="E58" s="19">
        <v>526175</v>
      </c>
      <c r="F58" s="20">
        <f t="shared" si="12"/>
        <v>210</v>
      </c>
      <c r="G58" s="21">
        <f t="shared" si="12"/>
        <v>3334095</v>
      </c>
    </row>
    <row r="59" spans="1:9" ht="18" customHeight="1" x14ac:dyDescent="0.2">
      <c r="A59" s="47" t="s">
        <v>57</v>
      </c>
      <c r="B59" s="18">
        <v>148</v>
      </c>
      <c r="C59" s="19">
        <v>2819090</v>
      </c>
      <c r="D59" s="18">
        <v>62</v>
      </c>
      <c r="E59" s="19">
        <v>491700</v>
      </c>
      <c r="F59" s="20">
        <f t="shared" si="12"/>
        <v>210</v>
      </c>
      <c r="G59" s="21">
        <f t="shared" si="12"/>
        <v>3310790</v>
      </c>
    </row>
    <row r="60" spans="1:9" ht="18" customHeight="1" x14ac:dyDescent="0.2">
      <c r="A60" s="17" t="s">
        <v>58</v>
      </c>
      <c r="B60" s="18">
        <v>151</v>
      </c>
      <c r="C60" s="19">
        <v>2708610</v>
      </c>
      <c r="D60" s="18">
        <v>114</v>
      </c>
      <c r="E60" s="19">
        <v>1197445</v>
      </c>
      <c r="F60" s="20">
        <f t="shared" si="12"/>
        <v>265</v>
      </c>
      <c r="G60" s="21">
        <f t="shared" si="12"/>
        <v>3906055</v>
      </c>
    </row>
    <row r="61" spans="1:9" ht="18" customHeight="1" x14ac:dyDescent="0.2">
      <c r="A61" s="17" t="s">
        <v>59</v>
      </c>
      <c r="B61" s="18">
        <v>115</v>
      </c>
      <c r="C61" s="19">
        <v>2150555</v>
      </c>
      <c r="D61" s="18">
        <v>126</v>
      </c>
      <c r="E61" s="19">
        <v>1207725</v>
      </c>
      <c r="F61" s="20">
        <f t="shared" si="11"/>
        <v>241</v>
      </c>
      <c r="G61" s="21">
        <f t="shared" si="11"/>
        <v>3358280</v>
      </c>
      <c r="I61" s="22"/>
    </row>
    <row r="62" spans="1:9" ht="18" customHeight="1" x14ac:dyDescent="0.2">
      <c r="A62" s="17" t="s">
        <v>60</v>
      </c>
      <c r="B62" s="18">
        <v>151</v>
      </c>
      <c r="C62" s="19">
        <v>2562870</v>
      </c>
      <c r="D62" s="18">
        <v>129</v>
      </c>
      <c r="E62" s="19">
        <v>1383645</v>
      </c>
      <c r="F62" s="20">
        <f t="shared" si="11"/>
        <v>280</v>
      </c>
      <c r="G62" s="21">
        <f t="shared" si="11"/>
        <v>3946515</v>
      </c>
      <c r="I62" s="22"/>
    </row>
    <row r="63" spans="1:9" ht="18" customHeight="1" x14ac:dyDescent="0.2">
      <c r="A63" s="17" t="s">
        <v>61</v>
      </c>
      <c r="B63" s="18">
        <v>136</v>
      </c>
      <c r="C63" s="19">
        <v>2169525</v>
      </c>
      <c r="D63" s="18">
        <v>86</v>
      </c>
      <c r="E63" s="19">
        <v>811455</v>
      </c>
      <c r="F63" s="20">
        <f t="shared" si="11"/>
        <v>222</v>
      </c>
      <c r="G63" s="21">
        <f t="shared" si="11"/>
        <v>2980980</v>
      </c>
      <c r="I63" s="22"/>
    </row>
    <row r="64" spans="1:9" ht="18" customHeight="1" x14ac:dyDescent="0.2">
      <c r="A64" s="17" t="s">
        <v>62</v>
      </c>
      <c r="B64" s="18">
        <v>133</v>
      </c>
      <c r="C64" s="19">
        <v>2537380</v>
      </c>
      <c r="D64" s="18">
        <v>62</v>
      </c>
      <c r="E64" s="19">
        <v>590645</v>
      </c>
      <c r="F64" s="20">
        <f t="shared" si="11"/>
        <v>195</v>
      </c>
      <c r="G64" s="21">
        <f t="shared" si="11"/>
        <v>3128025</v>
      </c>
      <c r="I64" s="22"/>
    </row>
    <row r="65" spans="1:9" ht="18" customHeight="1" x14ac:dyDescent="0.2">
      <c r="A65" s="17" t="s">
        <v>63</v>
      </c>
      <c r="B65" s="18">
        <v>150</v>
      </c>
      <c r="C65" s="19">
        <v>2833220</v>
      </c>
      <c r="D65" s="18">
        <v>80</v>
      </c>
      <c r="E65" s="19">
        <v>710505</v>
      </c>
      <c r="F65" s="20">
        <f t="shared" si="11"/>
        <v>230</v>
      </c>
      <c r="G65" s="21">
        <f t="shared" si="11"/>
        <v>3543725</v>
      </c>
      <c r="I65" s="22"/>
    </row>
    <row r="66" spans="1:9" ht="18" customHeight="1" x14ac:dyDescent="0.2">
      <c r="A66" s="17" t="s">
        <v>64</v>
      </c>
      <c r="B66" s="18">
        <v>134</v>
      </c>
      <c r="C66" s="19">
        <v>2755310</v>
      </c>
      <c r="D66" s="18">
        <v>56</v>
      </c>
      <c r="E66" s="19">
        <v>440780</v>
      </c>
      <c r="F66" s="20">
        <f t="shared" si="11"/>
        <v>190</v>
      </c>
      <c r="G66" s="21">
        <f t="shared" si="11"/>
        <v>3196090</v>
      </c>
      <c r="I66" s="22"/>
    </row>
    <row r="67" spans="1:9" ht="18" customHeight="1" x14ac:dyDescent="0.2">
      <c r="A67" s="17" t="s">
        <v>65</v>
      </c>
      <c r="B67" s="18">
        <v>91</v>
      </c>
      <c r="C67" s="19">
        <v>1710930</v>
      </c>
      <c r="D67" s="18">
        <v>75</v>
      </c>
      <c r="E67" s="19">
        <v>654025</v>
      </c>
      <c r="F67" s="20">
        <f t="shared" si="11"/>
        <v>166</v>
      </c>
      <c r="G67" s="21">
        <f t="shared" si="11"/>
        <v>2364955</v>
      </c>
      <c r="I67" s="22"/>
    </row>
    <row r="68" spans="1:9" ht="18" customHeight="1" x14ac:dyDescent="0.2">
      <c r="A68" s="17" t="s">
        <v>66</v>
      </c>
      <c r="B68" s="18">
        <v>102</v>
      </c>
      <c r="C68" s="19">
        <v>1027665</v>
      </c>
      <c r="D68" s="18">
        <v>35</v>
      </c>
      <c r="E68" s="19">
        <v>354635</v>
      </c>
      <c r="F68" s="20">
        <f t="shared" si="11"/>
        <v>137</v>
      </c>
      <c r="G68" s="21">
        <f t="shared" si="11"/>
        <v>1382300</v>
      </c>
      <c r="I68" s="22"/>
    </row>
    <row r="69" spans="1:9" ht="18" customHeight="1" x14ac:dyDescent="0.2">
      <c r="A69" s="17" t="s">
        <v>67</v>
      </c>
      <c r="B69" s="18">
        <v>372</v>
      </c>
      <c r="C69" s="19">
        <v>6231825</v>
      </c>
      <c r="D69" s="18">
        <v>72</v>
      </c>
      <c r="E69" s="19">
        <v>869920</v>
      </c>
      <c r="F69" s="20">
        <f t="shared" si="11"/>
        <v>444</v>
      </c>
      <c r="G69" s="21">
        <f t="shared" si="11"/>
        <v>7101745</v>
      </c>
      <c r="I69" s="22"/>
    </row>
    <row r="70" spans="1:9" ht="18" customHeight="1" x14ac:dyDescent="0.2">
      <c r="A70" s="17" t="s">
        <v>68</v>
      </c>
      <c r="B70" s="18">
        <v>25</v>
      </c>
      <c r="C70" s="19">
        <v>290305</v>
      </c>
      <c r="D70" s="18">
        <v>8</v>
      </c>
      <c r="E70" s="19">
        <v>47010</v>
      </c>
      <c r="F70" s="20">
        <f t="shared" si="11"/>
        <v>33</v>
      </c>
      <c r="G70" s="21">
        <f t="shared" si="11"/>
        <v>337315</v>
      </c>
      <c r="I70" s="22"/>
    </row>
    <row r="71" spans="1:9" ht="18" customHeight="1" x14ac:dyDescent="0.2">
      <c r="A71" s="17" t="s">
        <v>69</v>
      </c>
      <c r="B71" s="18">
        <v>123</v>
      </c>
      <c r="C71" s="19">
        <v>1726180</v>
      </c>
      <c r="D71" s="18">
        <v>0</v>
      </c>
      <c r="E71" s="19">
        <v>0</v>
      </c>
      <c r="F71" s="20">
        <f t="shared" ref="F71:G78" si="13">+B71+D71</f>
        <v>123</v>
      </c>
      <c r="G71" s="21">
        <f t="shared" si="13"/>
        <v>1726180</v>
      </c>
      <c r="I71" s="22"/>
    </row>
    <row r="72" spans="1:9" ht="18" customHeight="1" x14ac:dyDescent="0.2">
      <c r="A72" s="17" t="s">
        <v>70</v>
      </c>
      <c r="B72" s="18">
        <v>1780</v>
      </c>
      <c r="C72" s="19">
        <v>21094720</v>
      </c>
      <c r="D72" s="18">
        <v>566</v>
      </c>
      <c r="E72" s="19">
        <v>8273160</v>
      </c>
      <c r="F72" s="20">
        <f t="shared" si="13"/>
        <v>2346</v>
      </c>
      <c r="G72" s="21">
        <f t="shared" si="13"/>
        <v>29367880</v>
      </c>
      <c r="I72" s="22"/>
    </row>
    <row r="73" spans="1:9" ht="18" customHeight="1" x14ac:dyDescent="0.2">
      <c r="A73" s="17" t="s">
        <v>71</v>
      </c>
      <c r="B73" s="18">
        <v>23</v>
      </c>
      <c r="C73" s="19">
        <v>349620</v>
      </c>
      <c r="D73" s="18">
        <v>1640</v>
      </c>
      <c r="E73" s="19">
        <v>22981070</v>
      </c>
      <c r="F73" s="20">
        <f t="shared" si="13"/>
        <v>1663</v>
      </c>
      <c r="G73" s="21">
        <f t="shared" si="13"/>
        <v>23330690</v>
      </c>
      <c r="I73" s="22"/>
    </row>
    <row r="74" spans="1:9" ht="18" customHeight="1" x14ac:dyDescent="0.2">
      <c r="A74" s="17" t="s">
        <v>72</v>
      </c>
      <c r="B74" s="18">
        <v>0</v>
      </c>
      <c r="C74" s="19">
        <v>0</v>
      </c>
      <c r="D74" s="18">
        <v>4</v>
      </c>
      <c r="E74" s="19">
        <v>145955</v>
      </c>
      <c r="F74" s="20">
        <f t="shared" si="13"/>
        <v>4</v>
      </c>
      <c r="G74" s="21">
        <f t="shared" si="13"/>
        <v>145955</v>
      </c>
    </row>
    <row r="75" spans="1:9" ht="18" customHeight="1" x14ac:dyDescent="0.2">
      <c r="A75" s="17" t="s">
        <v>73</v>
      </c>
      <c r="B75" s="18">
        <v>0</v>
      </c>
      <c r="C75" s="19">
        <v>0</v>
      </c>
      <c r="D75" s="18">
        <v>10</v>
      </c>
      <c r="E75" s="19">
        <v>240000</v>
      </c>
      <c r="F75" s="20">
        <f t="shared" si="13"/>
        <v>10</v>
      </c>
      <c r="G75" s="21">
        <f t="shared" si="13"/>
        <v>240000</v>
      </c>
    </row>
    <row r="76" spans="1:9" ht="18" customHeight="1" x14ac:dyDescent="0.2">
      <c r="A76" s="17" t="s">
        <v>74</v>
      </c>
      <c r="B76" s="18">
        <v>39</v>
      </c>
      <c r="C76" s="19">
        <v>726450</v>
      </c>
      <c r="D76" s="18">
        <v>386</v>
      </c>
      <c r="E76" s="19">
        <v>4603835</v>
      </c>
      <c r="F76" s="20">
        <f t="shared" si="13"/>
        <v>425</v>
      </c>
      <c r="G76" s="21">
        <f t="shared" si="13"/>
        <v>5330285</v>
      </c>
      <c r="I76" s="22"/>
    </row>
    <row r="77" spans="1:9" ht="18" customHeight="1" x14ac:dyDescent="0.2">
      <c r="A77" s="17" t="s">
        <v>75</v>
      </c>
      <c r="B77" s="18">
        <v>0</v>
      </c>
      <c r="C77" s="19">
        <v>0</v>
      </c>
      <c r="D77" s="18">
        <v>788</v>
      </c>
      <c r="E77" s="19">
        <v>13729080</v>
      </c>
      <c r="F77" s="20">
        <f t="shared" si="13"/>
        <v>788</v>
      </c>
      <c r="G77" s="21">
        <f t="shared" si="13"/>
        <v>13729080</v>
      </c>
      <c r="I77" s="22"/>
    </row>
    <row r="78" spans="1:9" ht="18" customHeight="1" thickBot="1" x14ac:dyDescent="0.25">
      <c r="A78" s="32" t="s">
        <v>76</v>
      </c>
      <c r="B78" s="48">
        <v>0</v>
      </c>
      <c r="C78" s="49">
        <v>0</v>
      </c>
      <c r="D78" s="48">
        <v>45</v>
      </c>
      <c r="E78" s="49">
        <v>566375</v>
      </c>
      <c r="F78" s="38">
        <f t="shared" si="13"/>
        <v>45</v>
      </c>
      <c r="G78" s="50">
        <f t="shared" si="13"/>
        <v>566375</v>
      </c>
      <c r="I78" s="22"/>
    </row>
    <row r="79" spans="1:9" ht="5.0999999999999996" customHeight="1" thickTop="1" thickBot="1" x14ac:dyDescent="0.25"/>
    <row r="80" spans="1:9" ht="15.95" customHeight="1" thickTop="1" x14ac:dyDescent="0.2">
      <c r="A80" s="4"/>
      <c r="B80" s="70" t="s">
        <v>0</v>
      </c>
      <c r="C80" s="70"/>
      <c r="D80" s="70"/>
      <c r="E80" s="70"/>
      <c r="F80" s="71" t="s">
        <v>1</v>
      </c>
      <c r="G80" s="72"/>
      <c r="I80" s="22"/>
    </row>
    <row r="81" spans="1:14" ht="15.95" customHeight="1" x14ac:dyDescent="0.2">
      <c r="A81" s="5" t="s">
        <v>2</v>
      </c>
      <c r="B81" s="75" t="s">
        <v>3</v>
      </c>
      <c r="C81" s="75"/>
      <c r="D81" s="76" t="s">
        <v>4</v>
      </c>
      <c r="E81" s="76"/>
      <c r="F81" s="73"/>
      <c r="G81" s="74"/>
      <c r="I81" s="22"/>
    </row>
    <row r="82" spans="1:14" ht="15.95" customHeight="1" thickBot="1" x14ac:dyDescent="0.25">
      <c r="A82" s="39"/>
      <c r="B82" s="7" t="s">
        <v>5</v>
      </c>
      <c r="C82" s="7" t="s">
        <v>6</v>
      </c>
      <c r="D82" s="7" t="s">
        <v>5</v>
      </c>
      <c r="E82" s="7" t="s">
        <v>6</v>
      </c>
      <c r="F82" s="7" t="s">
        <v>5</v>
      </c>
      <c r="G82" s="8" t="s">
        <v>6</v>
      </c>
      <c r="I82" s="22"/>
    </row>
    <row r="83" spans="1:14" ht="15.95" customHeight="1" thickTop="1" x14ac:dyDescent="0.2">
      <c r="A83" s="9" t="s">
        <v>77</v>
      </c>
      <c r="B83" s="51">
        <f t="shared" ref="B83:G83" si="14">SUM(B84:B84)</f>
        <v>12067</v>
      </c>
      <c r="C83" s="52">
        <f t="shared" si="14"/>
        <v>146963125</v>
      </c>
      <c r="D83" s="51">
        <f t="shared" si="14"/>
        <v>4789</v>
      </c>
      <c r="E83" s="52">
        <f t="shared" si="14"/>
        <v>48634370</v>
      </c>
      <c r="F83" s="51">
        <f t="shared" si="14"/>
        <v>16856</v>
      </c>
      <c r="G83" s="53">
        <f t="shared" si="14"/>
        <v>195597495</v>
      </c>
      <c r="I83" s="22"/>
    </row>
    <row r="84" spans="1:14" ht="15.95" customHeight="1" x14ac:dyDescent="0.2">
      <c r="A84" s="54" t="s">
        <v>78</v>
      </c>
      <c r="B84" s="18">
        <v>12067</v>
      </c>
      <c r="C84" s="19">
        <v>146963125</v>
      </c>
      <c r="D84" s="55">
        <v>4789</v>
      </c>
      <c r="E84" s="19">
        <v>48634370</v>
      </c>
      <c r="F84" s="5">
        <f>+B84+D84</f>
        <v>16856</v>
      </c>
      <c r="G84" s="46">
        <f>+C84+E84</f>
        <v>195597495</v>
      </c>
      <c r="I84" s="22"/>
    </row>
    <row r="85" spans="1:14" ht="20.100000000000001" customHeight="1" x14ac:dyDescent="0.2">
      <c r="A85" s="9" t="s">
        <v>79</v>
      </c>
      <c r="B85" s="51">
        <f t="shared" ref="B85:G85" si="15">SUM(B86:B99)</f>
        <v>243</v>
      </c>
      <c r="C85" s="52">
        <f t="shared" si="15"/>
        <v>2846765</v>
      </c>
      <c r="D85" s="51">
        <f t="shared" si="15"/>
        <v>2720</v>
      </c>
      <c r="E85" s="52">
        <f t="shared" si="15"/>
        <v>44755645</v>
      </c>
      <c r="F85" s="56">
        <f t="shared" si="15"/>
        <v>2963</v>
      </c>
      <c r="G85" s="57">
        <f t="shared" si="15"/>
        <v>47602410</v>
      </c>
      <c r="I85" s="14"/>
      <c r="J85" s="15"/>
      <c r="K85" s="16"/>
      <c r="L85" s="15"/>
      <c r="M85" s="16"/>
      <c r="N85" s="15"/>
    </row>
    <row r="86" spans="1:14" ht="18" customHeight="1" x14ac:dyDescent="0.2">
      <c r="A86" s="17" t="s">
        <v>80</v>
      </c>
      <c r="B86" s="18">
        <v>1</v>
      </c>
      <c r="C86" s="19">
        <v>78000</v>
      </c>
      <c r="D86" s="18">
        <v>80</v>
      </c>
      <c r="E86" s="19">
        <v>1058320</v>
      </c>
      <c r="F86" s="20">
        <f>+B86+D86</f>
        <v>81</v>
      </c>
      <c r="G86" s="21">
        <f>+C86+E86</f>
        <v>1136320</v>
      </c>
      <c r="I86" s="22"/>
    </row>
    <row r="87" spans="1:14" ht="18" customHeight="1" x14ac:dyDescent="0.2">
      <c r="A87" s="17" t="s">
        <v>81</v>
      </c>
      <c r="B87" s="18">
        <v>19</v>
      </c>
      <c r="C87" s="19">
        <v>210300</v>
      </c>
      <c r="D87" s="18">
        <v>12</v>
      </c>
      <c r="E87" s="19">
        <v>125220</v>
      </c>
      <c r="F87" s="20">
        <f t="shared" ref="F87:G99" si="16">+B87+D87</f>
        <v>31</v>
      </c>
      <c r="G87" s="21">
        <f t="shared" si="16"/>
        <v>335520</v>
      </c>
      <c r="I87" s="22"/>
    </row>
    <row r="88" spans="1:14" ht="18" customHeight="1" x14ac:dyDescent="0.2">
      <c r="A88" s="17" t="s">
        <v>82</v>
      </c>
      <c r="B88" s="18">
        <v>0</v>
      </c>
      <c r="C88" s="19">
        <v>0</v>
      </c>
      <c r="D88" s="18">
        <v>279</v>
      </c>
      <c r="E88" s="19">
        <v>7613785</v>
      </c>
      <c r="F88" s="20">
        <f t="shared" si="16"/>
        <v>279</v>
      </c>
      <c r="G88" s="21">
        <f t="shared" si="16"/>
        <v>7613785</v>
      </c>
      <c r="I88" s="22"/>
    </row>
    <row r="89" spans="1:14" ht="18" customHeight="1" x14ac:dyDescent="0.2">
      <c r="A89" s="17" t="s">
        <v>83</v>
      </c>
      <c r="B89" s="18">
        <v>0</v>
      </c>
      <c r="C89" s="19">
        <v>0</v>
      </c>
      <c r="D89" s="18">
        <v>1766</v>
      </c>
      <c r="E89" s="19">
        <v>23704390</v>
      </c>
      <c r="F89" s="20">
        <f t="shared" si="16"/>
        <v>1766</v>
      </c>
      <c r="G89" s="21">
        <f t="shared" si="16"/>
        <v>23704390</v>
      </c>
      <c r="I89" s="22"/>
    </row>
    <row r="90" spans="1:14" ht="18" customHeight="1" x14ac:dyDescent="0.2">
      <c r="A90" s="17" t="s">
        <v>84</v>
      </c>
      <c r="B90" s="18">
        <v>0</v>
      </c>
      <c r="C90" s="19">
        <v>0</v>
      </c>
      <c r="D90" s="18">
        <v>42</v>
      </c>
      <c r="E90" s="19">
        <v>1080505</v>
      </c>
      <c r="F90" s="20">
        <f t="shared" si="16"/>
        <v>42</v>
      </c>
      <c r="G90" s="21">
        <f t="shared" si="16"/>
        <v>1080505</v>
      </c>
      <c r="I90" s="22"/>
    </row>
    <row r="91" spans="1:14" ht="18" customHeight="1" x14ac:dyDescent="0.2">
      <c r="A91" s="17" t="s">
        <v>85</v>
      </c>
      <c r="B91" s="18">
        <v>57</v>
      </c>
      <c r="C91" s="19">
        <v>560040</v>
      </c>
      <c r="D91" s="18">
        <v>142</v>
      </c>
      <c r="E91" s="19">
        <v>2290235</v>
      </c>
      <c r="F91" s="20">
        <f t="shared" si="16"/>
        <v>199</v>
      </c>
      <c r="G91" s="21">
        <f t="shared" si="16"/>
        <v>2850275</v>
      </c>
      <c r="I91" s="22"/>
    </row>
    <row r="92" spans="1:14" ht="18" customHeight="1" x14ac:dyDescent="0.2">
      <c r="A92" s="17" t="s">
        <v>86</v>
      </c>
      <c r="B92" s="18">
        <v>0</v>
      </c>
      <c r="C92" s="19">
        <v>0</v>
      </c>
      <c r="D92" s="18">
        <v>44</v>
      </c>
      <c r="E92" s="19">
        <v>784380</v>
      </c>
      <c r="F92" s="20">
        <f t="shared" si="16"/>
        <v>44</v>
      </c>
      <c r="G92" s="21">
        <f t="shared" si="16"/>
        <v>784380</v>
      </c>
      <c r="I92" s="22"/>
    </row>
    <row r="93" spans="1:14" ht="18" customHeight="1" x14ac:dyDescent="0.2">
      <c r="A93" s="17" t="s">
        <v>87</v>
      </c>
      <c r="B93" s="18">
        <v>61</v>
      </c>
      <c r="C93" s="19">
        <v>462150</v>
      </c>
      <c r="D93" s="18">
        <v>1</v>
      </c>
      <c r="E93" s="19">
        <v>28800</v>
      </c>
      <c r="F93" s="20">
        <f t="shared" si="16"/>
        <v>62</v>
      </c>
      <c r="G93" s="21">
        <f t="shared" si="16"/>
        <v>490950</v>
      </c>
      <c r="I93" s="22"/>
    </row>
    <row r="94" spans="1:14" ht="18" customHeight="1" x14ac:dyDescent="0.2">
      <c r="A94" s="17" t="s">
        <v>88</v>
      </c>
      <c r="B94" s="18">
        <v>105</v>
      </c>
      <c r="C94" s="19">
        <v>1536275</v>
      </c>
      <c r="D94" s="18">
        <v>24</v>
      </c>
      <c r="E94" s="19">
        <v>513060</v>
      </c>
      <c r="F94" s="20">
        <f t="shared" si="16"/>
        <v>129</v>
      </c>
      <c r="G94" s="21">
        <f t="shared" si="16"/>
        <v>2049335</v>
      </c>
      <c r="I94" s="22"/>
    </row>
    <row r="95" spans="1:14" ht="18" customHeight="1" x14ac:dyDescent="0.2">
      <c r="A95" s="17" t="s">
        <v>89</v>
      </c>
      <c r="B95" s="18">
        <v>0</v>
      </c>
      <c r="C95" s="19">
        <v>0</v>
      </c>
      <c r="D95" s="18">
        <v>163</v>
      </c>
      <c r="E95" s="19">
        <v>2680510</v>
      </c>
      <c r="F95" s="20">
        <f t="shared" si="16"/>
        <v>163</v>
      </c>
      <c r="G95" s="21">
        <f t="shared" si="16"/>
        <v>2680510</v>
      </c>
      <c r="I95" s="22"/>
    </row>
    <row r="96" spans="1:14" ht="18" customHeight="1" x14ac:dyDescent="0.2">
      <c r="A96" s="17" t="s">
        <v>90</v>
      </c>
      <c r="B96" s="18">
        <v>0</v>
      </c>
      <c r="C96" s="19">
        <v>0</v>
      </c>
      <c r="D96" s="18">
        <v>15</v>
      </c>
      <c r="E96" s="19">
        <v>519000</v>
      </c>
      <c r="F96" s="20">
        <f t="shared" si="16"/>
        <v>15</v>
      </c>
      <c r="G96" s="21">
        <f t="shared" si="16"/>
        <v>519000</v>
      </c>
      <c r="I96" s="22"/>
    </row>
    <row r="97" spans="1:14" ht="18" customHeight="1" x14ac:dyDescent="0.2">
      <c r="A97" s="17" t="s">
        <v>91</v>
      </c>
      <c r="B97" s="18">
        <v>0</v>
      </c>
      <c r="C97" s="19">
        <v>0</v>
      </c>
      <c r="D97" s="18">
        <v>24</v>
      </c>
      <c r="E97" s="19">
        <v>778800</v>
      </c>
      <c r="F97" s="20">
        <f t="shared" si="16"/>
        <v>24</v>
      </c>
      <c r="G97" s="21">
        <f t="shared" si="16"/>
        <v>778800</v>
      </c>
      <c r="I97" s="22"/>
    </row>
    <row r="98" spans="1:14" ht="18" customHeight="1" x14ac:dyDescent="0.2">
      <c r="A98" s="17" t="s">
        <v>92</v>
      </c>
      <c r="B98" s="18">
        <v>0</v>
      </c>
      <c r="C98" s="19">
        <v>0</v>
      </c>
      <c r="D98" s="18">
        <v>36</v>
      </c>
      <c r="E98" s="19">
        <v>1183800</v>
      </c>
      <c r="F98" s="20">
        <f t="shared" si="16"/>
        <v>36</v>
      </c>
      <c r="G98" s="21">
        <f t="shared" si="16"/>
        <v>1183800</v>
      </c>
      <c r="I98" s="22"/>
    </row>
    <row r="99" spans="1:14" ht="18" customHeight="1" x14ac:dyDescent="0.2">
      <c r="A99" s="17" t="s">
        <v>93</v>
      </c>
      <c r="B99" s="18">
        <v>0</v>
      </c>
      <c r="C99" s="19">
        <v>0</v>
      </c>
      <c r="D99" s="18">
        <v>92</v>
      </c>
      <c r="E99" s="19">
        <v>2394840</v>
      </c>
      <c r="F99" s="20">
        <f t="shared" si="16"/>
        <v>92</v>
      </c>
      <c r="G99" s="21">
        <f t="shared" si="16"/>
        <v>2394840</v>
      </c>
      <c r="I99" s="22"/>
    </row>
    <row r="100" spans="1:14" ht="20.100000000000001" customHeight="1" x14ac:dyDescent="0.2">
      <c r="A100" s="9" t="s">
        <v>94</v>
      </c>
      <c r="B100" s="51">
        <f t="shared" ref="B100:G100" si="17">SUM(B101:B105)</f>
        <v>580</v>
      </c>
      <c r="C100" s="52">
        <f t="shared" si="17"/>
        <v>5950640</v>
      </c>
      <c r="D100" s="51">
        <f t="shared" si="17"/>
        <v>152</v>
      </c>
      <c r="E100" s="52">
        <f t="shared" si="17"/>
        <v>3239750</v>
      </c>
      <c r="F100" s="56">
        <f t="shared" si="17"/>
        <v>732</v>
      </c>
      <c r="G100" s="57">
        <f t="shared" si="17"/>
        <v>9190390</v>
      </c>
      <c r="I100" s="9"/>
      <c r="J100" s="15"/>
      <c r="K100" s="16"/>
      <c r="L100" s="15"/>
      <c r="M100" s="16"/>
      <c r="N100" s="15"/>
    </row>
    <row r="101" spans="1:14" ht="18" customHeight="1" x14ac:dyDescent="0.2">
      <c r="A101" s="17" t="s">
        <v>95</v>
      </c>
      <c r="B101" s="18">
        <v>101</v>
      </c>
      <c r="C101" s="19">
        <v>828660</v>
      </c>
      <c r="D101" s="18">
        <v>2</v>
      </c>
      <c r="E101" s="19">
        <v>41785</v>
      </c>
      <c r="F101" s="20">
        <f t="shared" ref="F101:G105" si="18">+B101+D101</f>
        <v>103</v>
      </c>
      <c r="G101" s="21">
        <f t="shared" si="18"/>
        <v>870445</v>
      </c>
      <c r="I101" s="22"/>
    </row>
    <row r="102" spans="1:14" ht="18" customHeight="1" x14ac:dyDescent="0.2">
      <c r="A102" s="17" t="s">
        <v>96</v>
      </c>
      <c r="B102" s="18">
        <v>379</v>
      </c>
      <c r="C102" s="19">
        <v>4196615</v>
      </c>
      <c r="D102" s="18">
        <v>18</v>
      </c>
      <c r="E102" s="19">
        <v>383635</v>
      </c>
      <c r="F102" s="20">
        <f t="shared" si="18"/>
        <v>397</v>
      </c>
      <c r="G102" s="21">
        <f t="shared" si="18"/>
        <v>4580250</v>
      </c>
      <c r="I102" s="22"/>
    </row>
    <row r="103" spans="1:14" ht="18" customHeight="1" x14ac:dyDescent="0.2">
      <c r="A103" s="17" t="s">
        <v>97</v>
      </c>
      <c r="B103" s="18">
        <v>100</v>
      </c>
      <c r="C103" s="19">
        <v>925365</v>
      </c>
      <c r="D103" s="18">
        <v>3</v>
      </c>
      <c r="E103" s="19">
        <v>74130</v>
      </c>
      <c r="F103" s="20">
        <f t="shared" si="18"/>
        <v>103</v>
      </c>
      <c r="G103" s="21">
        <f t="shared" si="18"/>
        <v>999495</v>
      </c>
      <c r="I103" s="22"/>
    </row>
    <row r="104" spans="1:14" ht="18" customHeight="1" x14ac:dyDescent="0.2">
      <c r="A104" s="17" t="s">
        <v>98</v>
      </c>
      <c r="B104" s="18">
        <v>0</v>
      </c>
      <c r="C104" s="19">
        <v>0</v>
      </c>
      <c r="D104" s="18">
        <v>62</v>
      </c>
      <c r="E104" s="19">
        <v>1126200</v>
      </c>
      <c r="F104" s="20">
        <f t="shared" si="18"/>
        <v>62</v>
      </c>
      <c r="G104" s="21">
        <f t="shared" si="18"/>
        <v>1126200</v>
      </c>
      <c r="I104" s="22"/>
    </row>
    <row r="105" spans="1:14" ht="18" customHeight="1" x14ac:dyDescent="0.2">
      <c r="A105" s="17" t="s">
        <v>99</v>
      </c>
      <c r="B105" s="18">
        <v>0</v>
      </c>
      <c r="C105" s="19">
        <v>0</v>
      </c>
      <c r="D105" s="18">
        <v>67</v>
      </c>
      <c r="E105" s="19">
        <v>1614000</v>
      </c>
      <c r="F105" s="20">
        <f t="shared" si="18"/>
        <v>67</v>
      </c>
      <c r="G105" s="21">
        <f t="shared" si="18"/>
        <v>1614000</v>
      </c>
      <c r="I105" s="22"/>
    </row>
    <row r="106" spans="1:14" ht="20.100000000000001" customHeight="1" x14ac:dyDescent="0.2">
      <c r="A106" s="58" t="s">
        <v>100</v>
      </c>
      <c r="B106" s="10">
        <f>SUM(B107:B109)</f>
        <v>0</v>
      </c>
      <c r="C106" s="11">
        <f t="shared" ref="C106:G106" si="19">SUM(C107:C109)</f>
        <v>0</v>
      </c>
      <c r="D106" s="10">
        <f t="shared" si="19"/>
        <v>396</v>
      </c>
      <c r="E106" s="11">
        <f t="shared" si="19"/>
        <v>5890860</v>
      </c>
      <c r="F106" s="12">
        <f t="shared" si="19"/>
        <v>396</v>
      </c>
      <c r="G106" s="13">
        <f t="shared" si="19"/>
        <v>5890860</v>
      </c>
      <c r="I106" s="9"/>
      <c r="J106" s="15"/>
      <c r="K106" s="16"/>
      <c r="L106" s="15"/>
      <c r="M106" s="16"/>
      <c r="N106" s="15"/>
    </row>
    <row r="107" spans="1:14" ht="18" customHeight="1" x14ac:dyDescent="0.2">
      <c r="A107" s="17" t="s">
        <v>101</v>
      </c>
      <c r="B107" s="18">
        <v>0</v>
      </c>
      <c r="C107" s="19">
        <v>0</v>
      </c>
      <c r="D107" s="18">
        <v>163</v>
      </c>
      <c r="E107" s="19">
        <v>3076860</v>
      </c>
      <c r="F107" s="20">
        <f t="shared" ref="F107:G109" si="20">B107+D107</f>
        <v>163</v>
      </c>
      <c r="G107" s="21">
        <f t="shared" si="20"/>
        <v>3076860</v>
      </c>
      <c r="I107" s="22"/>
    </row>
    <row r="108" spans="1:14" ht="18" customHeight="1" x14ac:dyDescent="0.2">
      <c r="A108" s="17" t="s">
        <v>102</v>
      </c>
      <c r="B108" s="18">
        <v>0</v>
      </c>
      <c r="C108" s="19">
        <v>0</v>
      </c>
      <c r="D108" s="18">
        <v>62</v>
      </c>
      <c r="E108" s="19">
        <v>784800</v>
      </c>
      <c r="F108" s="20">
        <f t="shared" si="20"/>
        <v>62</v>
      </c>
      <c r="G108" s="21">
        <f t="shared" si="20"/>
        <v>784800</v>
      </c>
      <c r="I108" s="22"/>
    </row>
    <row r="109" spans="1:14" ht="18" customHeight="1" x14ac:dyDescent="0.2">
      <c r="A109" s="17" t="s">
        <v>103</v>
      </c>
      <c r="B109" s="18">
        <v>0</v>
      </c>
      <c r="C109" s="19">
        <v>0</v>
      </c>
      <c r="D109" s="18">
        <v>171</v>
      </c>
      <c r="E109" s="19">
        <v>2029200</v>
      </c>
      <c r="F109" s="20">
        <f t="shared" si="20"/>
        <v>171</v>
      </c>
      <c r="G109" s="21">
        <f t="shared" si="20"/>
        <v>2029200</v>
      </c>
      <c r="I109" s="22"/>
    </row>
    <row r="110" spans="1:14" ht="20.100000000000001" customHeight="1" x14ac:dyDescent="0.2">
      <c r="A110" s="59" t="s">
        <v>104</v>
      </c>
      <c r="B110" s="10">
        <f t="shared" ref="B110:G110" si="21">B111</f>
        <v>0</v>
      </c>
      <c r="C110" s="11">
        <f t="shared" si="21"/>
        <v>0</v>
      </c>
      <c r="D110" s="10">
        <f t="shared" si="21"/>
        <v>183</v>
      </c>
      <c r="E110" s="11">
        <f t="shared" si="21"/>
        <v>3768600</v>
      </c>
      <c r="F110" s="24">
        <f t="shared" si="21"/>
        <v>183</v>
      </c>
      <c r="G110" s="25">
        <f t="shared" si="21"/>
        <v>3768600</v>
      </c>
      <c r="I110" s="9"/>
      <c r="J110" s="15"/>
      <c r="K110" s="16"/>
      <c r="L110" s="15"/>
      <c r="M110" s="16"/>
      <c r="N110" s="15"/>
    </row>
    <row r="111" spans="1:14" ht="18" customHeight="1" x14ac:dyDescent="0.2">
      <c r="A111" s="60" t="s">
        <v>105</v>
      </c>
      <c r="B111" s="18">
        <v>0</v>
      </c>
      <c r="C111" s="19">
        <v>0</v>
      </c>
      <c r="D111" s="18">
        <v>183</v>
      </c>
      <c r="E111" s="19">
        <v>3768600</v>
      </c>
      <c r="F111" s="20">
        <f>B111+D111</f>
        <v>183</v>
      </c>
      <c r="G111" s="21">
        <f>C111+E111</f>
        <v>3768600</v>
      </c>
      <c r="I111" s="22"/>
    </row>
    <row r="112" spans="1:14" ht="20.100000000000001" customHeight="1" x14ac:dyDescent="0.2">
      <c r="A112" s="58" t="s">
        <v>106</v>
      </c>
      <c r="B112" s="10">
        <f t="shared" ref="B112:G112" si="22">SUM(B113:B115)</f>
        <v>45</v>
      </c>
      <c r="C112" s="11">
        <f t="shared" si="22"/>
        <v>309600</v>
      </c>
      <c r="D112" s="10">
        <f t="shared" si="22"/>
        <v>519</v>
      </c>
      <c r="E112" s="11">
        <f t="shared" si="22"/>
        <v>5705975</v>
      </c>
      <c r="F112" s="12">
        <f t="shared" si="22"/>
        <v>564</v>
      </c>
      <c r="G112" s="13">
        <f t="shared" si="22"/>
        <v>6015575</v>
      </c>
      <c r="I112" s="9"/>
      <c r="J112" s="15"/>
      <c r="K112" s="16"/>
      <c r="L112" s="15"/>
      <c r="M112" s="16"/>
      <c r="N112" s="15"/>
    </row>
    <row r="113" spans="1:14" ht="18" customHeight="1" x14ac:dyDescent="0.2">
      <c r="A113" s="17" t="s">
        <v>107</v>
      </c>
      <c r="B113" s="18">
        <v>45</v>
      </c>
      <c r="C113" s="19">
        <v>309600</v>
      </c>
      <c r="D113" s="18">
        <v>357</v>
      </c>
      <c r="E113" s="19">
        <v>3043460</v>
      </c>
      <c r="F113" s="20">
        <f t="shared" ref="F113:G115" si="23">B113+D113</f>
        <v>402</v>
      </c>
      <c r="G113" s="21">
        <f t="shared" si="23"/>
        <v>3353060</v>
      </c>
      <c r="I113" s="22"/>
    </row>
    <row r="114" spans="1:14" ht="18" customHeight="1" x14ac:dyDescent="0.2">
      <c r="A114" s="47" t="s">
        <v>108</v>
      </c>
      <c r="B114" s="18">
        <v>0</v>
      </c>
      <c r="C114" s="19">
        <v>0</v>
      </c>
      <c r="D114" s="18">
        <v>122</v>
      </c>
      <c r="E114" s="19">
        <v>1870515</v>
      </c>
      <c r="F114" s="20">
        <f t="shared" si="23"/>
        <v>122</v>
      </c>
      <c r="G114" s="21">
        <f t="shared" si="23"/>
        <v>1870515</v>
      </c>
      <c r="I114" s="22"/>
    </row>
    <row r="115" spans="1:14" ht="18" customHeight="1" x14ac:dyDescent="0.2">
      <c r="A115" s="47" t="s">
        <v>109</v>
      </c>
      <c r="B115" s="18">
        <v>0</v>
      </c>
      <c r="C115" s="19">
        <v>0</v>
      </c>
      <c r="D115" s="18">
        <v>40</v>
      </c>
      <c r="E115" s="19">
        <v>792000</v>
      </c>
      <c r="F115" s="20">
        <f t="shared" si="23"/>
        <v>40</v>
      </c>
      <c r="G115" s="21">
        <f t="shared" si="23"/>
        <v>792000</v>
      </c>
      <c r="I115" s="22"/>
    </row>
    <row r="116" spans="1:14" ht="15.95" customHeight="1" thickBot="1" x14ac:dyDescent="0.25">
      <c r="A116" s="61" t="s">
        <v>1</v>
      </c>
      <c r="B116" s="62">
        <f t="shared" ref="B116:G116" si="24">B5+B14+B16+B22+B28+B34+B83+B85+B100+B106+B110+B112</f>
        <v>30800</v>
      </c>
      <c r="C116" s="63">
        <f t="shared" si="24"/>
        <v>448098854.88</v>
      </c>
      <c r="D116" s="62">
        <f t="shared" si="24"/>
        <v>29572</v>
      </c>
      <c r="E116" s="63">
        <f t="shared" si="24"/>
        <v>380255650</v>
      </c>
      <c r="F116" s="64">
        <f t="shared" si="24"/>
        <v>60372</v>
      </c>
      <c r="G116" s="65">
        <f t="shared" si="24"/>
        <v>828354504.88</v>
      </c>
      <c r="I116" s="66"/>
      <c r="J116" s="15"/>
      <c r="K116" s="66"/>
      <c r="L116" s="15"/>
      <c r="M116" s="66"/>
      <c r="N116" s="15"/>
    </row>
    <row r="117" spans="1:14" ht="6.75" customHeight="1" thickTop="1" x14ac:dyDescent="0.2">
      <c r="E117" s="67"/>
    </row>
    <row r="120" spans="1:14" x14ac:dyDescent="0.2">
      <c r="B120" s="69"/>
      <c r="C120" s="69"/>
      <c r="D120" s="69"/>
      <c r="E120" s="69"/>
      <c r="F120" s="69"/>
      <c r="G120" s="69"/>
    </row>
    <row r="122" spans="1:14" x14ac:dyDescent="0.2">
      <c r="B122" s="68"/>
      <c r="C122" s="68"/>
      <c r="D122" s="68"/>
      <c r="E122" s="68"/>
      <c r="F122" s="68"/>
      <c r="G122" s="68"/>
    </row>
  </sheetData>
  <mergeCells count="13">
    <mergeCell ref="B80:E80"/>
    <mergeCell ref="F80:G81"/>
    <mergeCell ref="B81:C81"/>
    <mergeCell ref="D81:E81"/>
    <mergeCell ref="A1:G1"/>
    <mergeCell ref="B2:E2"/>
    <mergeCell ref="F2:G3"/>
    <mergeCell ref="B3:C3"/>
    <mergeCell ref="D3:E3"/>
    <mergeCell ref="B44:E44"/>
    <mergeCell ref="F44:G45"/>
    <mergeCell ref="B45:C45"/>
    <mergeCell ref="D45:E45"/>
  </mergeCells>
  <printOptions horizontalCentered="1"/>
  <pageMargins left="0.39370078740157483" right="0.39370078740157483" top="0.98425196850393704" bottom="0.47244094488188981" header="0.62992125984251968" footer="0.39370078740157483"/>
  <pageSetup scale="71" firstPageNumber="179" fitToHeight="2" orientation="landscape" useFirstPageNumber="1" r:id="rId1"/>
  <headerFooter alignWithMargins="0">
    <oddHeader>&amp;C&amp;"Museo Sans 900,Negrita"&amp;16SUMARIO No. 7  DETALLE DE PLAZAS A TIEMPO COMPLETO POR SISTEMA DE PAGO&amp;"Museo Sans 700,Negrita"
&amp;10(En US dólares)</oddHeader>
  </headerFooter>
  <rowBreaks count="2" manualBreakCount="2">
    <brk id="42" max="6" man="1"/>
    <brk id="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Sumario7</vt:lpstr>
      <vt:lpstr>Sumario7!Área_de_impresión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2026-01-06T14:36:20Z</dcterms:created>
  <dcterms:modified xsi:type="dcterms:W3CDTF">2026-01-06T14:52:42Z</dcterms:modified>
</cp:coreProperties>
</file>