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GP\1- Leyes y Proyectos de Presupuesto\0 - 2026\1- LEY PPTO 2026\1- WEB LEY 2025\Sumarios Excel\Sumarios 2026 Ley Aprobada Excel_PTF\02 Instituciones Descentralizadas\"/>
    </mc:Choice>
  </mc:AlternateContent>
  <xr:revisionPtr revIDLastSave="0" documentId="13_ncr:1_{8935A512-2BAC-499B-AD0A-06AB37CF62C6}" xr6:coauthVersionLast="36" xr6:coauthVersionMax="36" xr10:uidLastSave="{00000000-0000-0000-0000-000000000000}"/>
  <bookViews>
    <workbookView xWindow="0" yWindow="0" windowWidth="28800" windowHeight="12108" xr2:uid="{985D4BBA-4790-4F90-8041-B402304866E8}"/>
  </bookViews>
  <sheets>
    <sheet name="GASTOS DE CAPITAL" sheetId="2" r:id="rId1"/>
    <sheet name="GASTOS CORRIENTES" sheetId="1" r:id="rId2"/>
  </sheets>
  <definedNames>
    <definedName name="_xlnm.Print_Area" localSheetId="1">'GASTOS CORRIENTES'!$A$1:$H$115</definedName>
    <definedName name="_xlnm.Print_Area" localSheetId="0">'GASTOS DE CAPITAL'!$A$1:$L$119</definedName>
    <definedName name="_xlnm.Print_Titles" localSheetId="1">'GASTOS CORRIENTES'!$A:$A</definedName>
    <definedName name="_xlnm.Print_Titles" localSheetId="0">'GASTOS DE CAPITAL'!$A:$A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H5" i="2"/>
  <c r="H119" i="2" s="1"/>
  <c r="I5" i="2"/>
  <c r="I119" i="2" s="1"/>
  <c r="K5" i="2"/>
  <c r="L5" i="2"/>
  <c r="J6" i="2"/>
  <c r="J5" i="2" s="1"/>
  <c r="J7" i="2"/>
  <c r="J8" i="2"/>
  <c r="J9" i="2"/>
  <c r="J10" i="2"/>
  <c r="J11" i="2"/>
  <c r="J12" i="2"/>
  <c r="J13" i="2"/>
  <c r="B14" i="2"/>
  <c r="C14" i="2"/>
  <c r="D14" i="2"/>
  <c r="E14" i="2"/>
  <c r="E119" i="2" s="1"/>
  <c r="F14" i="2"/>
  <c r="F119" i="2" s="1"/>
  <c r="G14" i="2"/>
  <c r="H14" i="2"/>
  <c r="I14" i="2"/>
  <c r="K14" i="2"/>
  <c r="L14" i="2"/>
  <c r="J15" i="2"/>
  <c r="J14" i="2" s="1"/>
  <c r="B16" i="2"/>
  <c r="C16" i="2"/>
  <c r="D16" i="2"/>
  <c r="E16" i="2"/>
  <c r="F16" i="2"/>
  <c r="G16" i="2"/>
  <c r="H16" i="2"/>
  <c r="I16" i="2"/>
  <c r="J16" i="2"/>
  <c r="K16" i="2"/>
  <c r="L16" i="2"/>
  <c r="J17" i="2"/>
  <c r="J18" i="2"/>
  <c r="J19" i="2"/>
  <c r="J20" i="2"/>
  <c r="J21" i="2"/>
  <c r="B22" i="2"/>
  <c r="C22" i="2"/>
  <c r="D22" i="2"/>
  <c r="E22" i="2"/>
  <c r="F22" i="2"/>
  <c r="G22" i="2"/>
  <c r="H22" i="2"/>
  <c r="I22" i="2"/>
  <c r="J22" i="2"/>
  <c r="K22" i="2"/>
  <c r="L22" i="2"/>
  <c r="J23" i="2"/>
  <c r="J24" i="2"/>
  <c r="J25" i="2"/>
  <c r="J26" i="2"/>
  <c r="J27" i="2"/>
  <c r="B28" i="2"/>
  <c r="C28" i="2"/>
  <c r="D28" i="2"/>
  <c r="E28" i="2"/>
  <c r="F28" i="2"/>
  <c r="G28" i="2"/>
  <c r="H28" i="2"/>
  <c r="I28" i="2"/>
  <c r="J28" i="2"/>
  <c r="K28" i="2"/>
  <c r="L28" i="2"/>
  <c r="J29" i="2"/>
  <c r="J30" i="2"/>
  <c r="J31" i="2"/>
  <c r="J32" i="2"/>
  <c r="J33" i="2"/>
  <c r="B34" i="2"/>
  <c r="C34" i="2"/>
  <c r="D34" i="2"/>
  <c r="E34" i="2"/>
  <c r="F34" i="2"/>
  <c r="G34" i="2"/>
  <c r="H34" i="2"/>
  <c r="I34" i="2"/>
  <c r="K34" i="2"/>
  <c r="L34" i="2"/>
  <c r="J35" i="2"/>
  <c r="J36" i="2"/>
  <c r="J37" i="2"/>
  <c r="J38" i="2"/>
  <c r="J39" i="2"/>
  <c r="J40" i="2"/>
  <c r="J41" i="2"/>
  <c r="J42" i="2"/>
  <c r="J43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34" i="2" s="1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B86" i="2"/>
  <c r="C86" i="2"/>
  <c r="D86" i="2"/>
  <c r="E86" i="2"/>
  <c r="F86" i="2"/>
  <c r="G86" i="2"/>
  <c r="H86" i="2"/>
  <c r="I86" i="2"/>
  <c r="K86" i="2"/>
  <c r="J87" i="2"/>
  <c r="J86" i="2" s="1"/>
  <c r="B88" i="2"/>
  <c r="C88" i="2"/>
  <c r="C119" i="2" s="1"/>
  <c r="D88" i="2"/>
  <c r="E88" i="2"/>
  <c r="F88" i="2"/>
  <c r="G88" i="2"/>
  <c r="H88" i="2"/>
  <c r="I88" i="2"/>
  <c r="K88" i="2"/>
  <c r="K119" i="2" s="1"/>
  <c r="L88" i="2"/>
  <c r="J89" i="2"/>
  <c r="J90" i="2"/>
  <c r="J91" i="2"/>
  <c r="J92" i="2"/>
  <c r="J93" i="2"/>
  <c r="J94" i="2"/>
  <c r="J95" i="2"/>
  <c r="J88" i="2" s="1"/>
  <c r="J96" i="2"/>
  <c r="J97" i="2"/>
  <c r="J98" i="2"/>
  <c r="J99" i="2"/>
  <c r="J100" i="2"/>
  <c r="J101" i="2"/>
  <c r="J102" i="2"/>
  <c r="B103" i="2"/>
  <c r="C103" i="2"/>
  <c r="D103" i="2"/>
  <c r="E103" i="2"/>
  <c r="F103" i="2"/>
  <c r="G103" i="2"/>
  <c r="H103" i="2"/>
  <c r="I103" i="2"/>
  <c r="J103" i="2"/>
  <c r="K103" i="2"/>
  <c r="L103" i="2"/>
  <c r="J104" i="2"/>
  <c r="J105" i="2"/>
  <c r="J106" i="2"/>
  <c r="J107" i="2"/>
  <c r="J108" i="2"/>
  <c r="B109" i="2"/>
  <c r="C109" i="2"/>
  <c r="D109" i="2"/>
  <c r="E109" i="2"/>
  <c r="F109" i="2"/>
  <c r="G109" i="2"/>
  <c r="H109" i="2"/>
  <c r="I109" i="2"/>
  <c r="J109" i="2"/>
  <c r="K109" i="2"/>
  <c r="L109" i="2"/>
  <c r="J110" i="2"/>
  <c r="J111" i="2"/>
  <c r="J112" i="2"/>
  <c r="B113" i="2"/>
  <c r="C113" i="2"/>
  <c r="D113" i="2"/>
  <c r="D119" i="2" s="1"/>
  <c r="E113" i="2"/>
  <c r="F113" i="2"/>
  <c r="G113" i="2"/>
  <c r="H113" i="2"/>
  <c r="I113" i="2"/>
  <c r="K113" i="2"/>
  <c r="L113" i="2"/>
  <c r="L119" i="2" s="1"/>
  <c r="J114" i="2"/>
  <c r="J113" i="2" s="1"/>
  <c r="B115" i="2"/>
  <c r="C115" i="2"/>
  <c r="D115" i="2"/>
  <c r="E115" i="2"/>
  <c r="F115" i="2"/>
  <c r="G115" i="2"/>
  <c r="G119" i="2" s="1"/>
  <c r="H115" i="2"/>
  <c r="I115" i="2"/>
  <c r="K115" i="2"/>
  <c r="L115" i="2"/>
  <c r="J116" i="2"/>
  <c r="J117" i="2"/>
  <c r="J115" i="2" s="1"/>
  <c r="J118" i="2"/>
  <c r="B119" i="2"/>
  <c r="J119" i="2" l="1"/>
  <c r="H114" i="1"/>
  <c r="H113" i="1"/>
  <c r="G111" i="1"/>
  <c r="E111" i="1"/>
  <c r="D111" i="1"/>
  <c r="C111" i="1"/>
  <c r="H112" i="1"/>
  <c r="F111" i="1"/>
  <c r="G109" i="1"/>
  <c r="E109" i="1"/>
  <c r="D109" i="1"/>
  <c r="C109" i="1"/>
  <c r="F109" i="1"/>
  <c r="B109" i="1"/>
  <c r="G105" i="1"/>
  <c r="H108" i="1"/>
  <c r="C105" i="1"/>
  <c r="H107" i="1"/>
  <c r="H106" i="1"/>
  <c r="B105" i="1"/>
  <c r="F105" i="1"/>
  <c r="D105" i="1"/>
  <c r="H104" i="1"/>
  <c r="H103" i="1"/>
  <c r="C99" i="1"/>
  <c r="H102" i="1"/>
  <c r="H101" i="1"/>
  <c r="G99" i="1"/>
  <c r="E99" i="1"/>
  <c r="D99" i="1"/>
  <c r="F99" i="1"/>
  <c r="B99" i="1"/>
  <c r="H98" i="1"/>
  <c r="H97" i="1"/>
  <c r="H96" i="1"/>
  <c r="H95" i="1"/>
  <c r="H94" i="1"/>
  <c r="H93" i="1"/>
  <c r="H92" i="1"/>
  <c r="H91" i="1"/>
  <c r="H90" i="1"/>
  <c r="H89" i="1"/>
  <c r="F84" i="1"/>
  <c r="H87" i="1"/>
  <c r="H86" i="1"/>
  <c r="G84" i="1"/>
  <c r="E84" i="1"/>
  <c r="C84" i="1"/>
  <c r="H85" i="1"/>
  <c r="D84" i="1"/>
  <c r="H83" i="1"/>
  <c r="H82" i="1" s="1"/>
  <c r="G82" i="1"/>
  <c r="E82" i="1"/>
  <c r="D82" i="1"/>
  <c r="F82" i="1"/>
  <c r="C82" i="1"/>
  <c r="B82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F32" i="1"/>
  <c r="H50" i="1"/>
  <c r="H49" i="1"/>
  <c r="H48" i="1"/>
  <c r="H47" i="1"/>
  <c r="H46" i="1"/>
  <c r="H41" i="1"/>
  <c r="H40" i="1"/>
  <c r="H39" i="1"/>
  <c r="H38" i="1"/>
  <c r="H37" i="1"/>
  <c r="H36" i="1"/>
  <c r="E32" i="1"/>
  <c r="D32" i="1"/>
  <c r="H34" i="1"/>
  <c r="H33" i="1"/>
  <c r="G32" i="1"/>
  <c r="C32" i="1"/>
  <c r="B32" i="1"/>
  <c r="H31" i="1"/>
  <c r="H30" i="1"/>
  <c r="H29" i="1"/>
  <c r="G26" i="1"/>
  <c r="E26" i="1"/>
  <c r="D26" i="1"/>
  <c r="C26" i="1"/>
  <c r="H27" i="1"/>
  <c r="F26" i="1"/>
  <c r="D20" i="1"/>
  <c r="H25" i="1"/>
  <c r="H24" i="1"/>
  <c r="G20" i="1"/>
  <c r="E20" i="1"/>
  <c r="H22" i="1"/>
  <c r="H21" i="1"/>
  <c r="F20" i="1"/>
  <c r="C20" i="1"/>
  <c r="B20" i="1"/>
  <c r="H19" i="1"/>
  <c r="H18" i="1"/>
  <c r="D14" i="1"/>
  <c r="C14" i="1"/>
  <c r="H17" i="1"/>
  <c r="E14" i="1"/>
  <c r="H16" i="1"/>
  <c r="G14" i="1"/>
  <c r="F14" i="1"/>
  <c r="H13" i="1"/>
  <c r="H12" i="1" s="1"/>
  <c r="G12" i="1"/>
  <c r="F12" i="1"/>
  <c r="E12" i="1"/>
  <c r="D12" i="1"/>
  <c r="C12" i="1"/>
  <c r="B12" i="1"/>
  <c r="H11" i="1"/>
  <c r="H10" i="1"/>
  <c r="H9" i="1"/>
  <c r="H8" i="1"/>
  <c r="F3" i="1"/>
  <c r="F115" i="1" s="1"/>
  <c r="H7" i="1"/>
  <c r="H6" i="1"/>
  <c r="H5" i="1"/>
  <c r="G3" i="1"/>
  <c r="E3" i="1"/>
  <c r="D3" i="1"/>
  <c r="C3" i="1"/>
  <c r="H4" i="1"/>
  <c r="H105" i="1" l="1"/>
  <c r="H3" i="1"/>
  <c r="H26" i="1"/>
  <c r="C115" i="1"/>
  <c r="H20" i="1"/>
  <c r="H111" i="1"/>
  <c r="E115" i="1"/>
  <c r="G115" i="1"/>
  <c r="H32" i="1"/>
  <c r="D115" i="1"/>
  <c r="B14" i="1"/>
  <c r="H23" i="1"/>
  <c r="E105" i="1"/>
  <c r="H88" i="1"/>
  <c r="H100" i="1"/>
  <c r="H15" i="1"/>
  <c r="H110" i="1"/>
  <c r="H35" i="1"/>
  <c r="B3" i="1"/>
  <c r="B84" i="1"/>
  <c r="B26" i="1"/>
  <c r="B111" i="1"/>
  <c r="H28" i="1"/>
  <c r="H109" i="1" l="1"/>
  <c r="H84" i="1"/>
  <c r="H14" i="1"/>
  <c r="H115" i="1" s="1"/>
  <c r="H99" i="1"/>
  <c r="B115" i="1"/>
</calcChain>
</file>

<file path=xl/sharedStrings.xml><?xml version="1.0" encoding="utf-8"?>
<sst xmlns="http://schemas.openxmlformats.org/spreadsheetml/2006/main" count="291" uniqueCount="132">
  <si>
    <t>INSTITUCION</t>
  </si>
  <si>
    <t>GASTOS CORRIENTES</t>
  </si>
  <si>
    <t>Total</t>
  </si>
  <si>
    <t>Remuneraciones</t>
  </si>
  <si>
    <t>Prestaciones de la Seguridad Social</t>
  </si>
  <si>
    <t>Bienes y Servicios</t>
  </si>
  <si>
    <t>Gastos Financieros y Otros</t>
  </si>
  <si>
    <t>Intereses</t>
  </si>
  <si>
    <t>Transferencias Corrientes</t>
  </si>
  <si>
    <t>0500 PRESIDENCIA DE LA REPÚBLICA</t>
  </si>
  <si>
    <t>0501 Instituto Nacional de los Deportes de El Salvador</t>
  </si>
  <si>
    <t>0504 Instituto Salvadoreño para el Desarrollo de la Mujer</t>
  </si>
  <si>
    <t>0556 Dirección Nacional de Obras Municipales</t>
  </si>
  <si>
    <t>0557 Dirección Nacional de Compras Públicas</t>
  </si>
  <si>
    <t>0558 Agencia de Promoción de Inversiones y Expotaciones de El Salvador</t>
  </si>
  <si>
    <t>0560 Dirección de Mercados Nacionales</t>
  </si>
  <si>
    <t>0561 Red Nacional de Hospitales</t>
  </si>
  <si>
    <t>0562 Agencia Nacional de Inteligencia Artificial</t>
  </si>
  <si>
    <t>0700 RAMO DE HACIENDA</t>
  </si>
  <si>
    <t>0705 Fondo de Inversión Nacional en Electricidad y Telefonía</t>
  </si>
  <si>
    <t>2300 RAMO DE GOBERNACIÓN Y DESARROLLO TERRITORIAL</t>
  </si>
  <si>
    <t>2304 Instituto Administrador de los Beneficios y Prestaciones Sociales de los Veteranos Militares y Excombatientes</t>
  </si>
  <si>
    <t>2305 Consejo Nacional para la Inclusión de las Personas con Discapacidad</t>
  </si>
  <si>
    <t>2306 Cuerpo de Bomberos de El Salvador</t>
  </si>
  <si>
    <t>2307 Dirección de Integracion</t>
  </si>
  <si>
    <t>2308 Dirección de Ordenamiento Territorial y Construcción</t>
  </si>
  <si>
    <t>2400 RAMO DE SEGURIDAD PÚBLICA Y JUSTICIA</t>
  </si>
  <si>
    <t>2401 Academia Nacional de Seguridad Pública "Comisionado General Mauricio Antonio Arriaza Chicas"</t>
  </si>
  <si>
    <t>2402 Unidad Técnica Ejecutiva</t>
  </si>
  <si>
    <t>2403 Consejo Nacional de Administración de Bienes</t>
  </si>
  <si>
    <t>2404 Registro Nacional de las Personas Naturales</t>
  </si>
  <si>
    <t>2405 Agencia de Ciberseguridad del Estado</t>
  </si>
  <si>
    <t>3100 RAMO DE EDUCACIÓN</t>
  </si>
  <si>
    <t>3101 Universidad de El Salvador</t>
  </si>
  <si>
    <t>3105 Caja Mutual de los Empleados del Ministerio de Educación</t>
  </si>
  <si>
    <t>3107 Institituto Salvadoreño de Bienestar Magisterial</t>
  </si>
  <si>
    <t>3109 Consejo Nacional de la Primera Infancia, Niñez y Adolescencia</t>
  </si>
  <si>
    <t>3110 Instituto Crecer Juntos</t>
  </si>
  <si>
    <t>3200 RAMO DE SALUD</t>
  </si>
  <si>
    <t>3202 Hospital Nacional "Benjamín Bloom"</t>
  </si>
  <si>
    <t>3203 Hospital Nacional de la Mujer "Dra. María Isabel Rodriguez"</t>
  </si>
  <si>
    <t>3204 Hospital Nacional Psiquiátrico "Dr. José Molina Martínez "</t>
  </si>
  <si>
    <t>3205 Hosp. Nac. de Neumología y Medicina Familiar "Dr. José Antonio Saldaña", San Salvador</t>
  </si>
  <si>
    <t>3206 Hospital Nacional "San Juan de Dios", Santa Ana</t>
  </si>
  <si>
    <t>3207 Hospital Nacional "Francisco Menéndez", Ahuachapán</t>
  </si>
  <si>
    <t>3208 Hospital Nacional "Dr. Jorge Mazzini Villacorta", Sonsonate</t>
  </si>
  <si>
    <t>3209 Hospital Nacional "Dr. Luis Edmundo Vásquez", Chalatenango</t>
  </si>
  <si>
    <t>3210 Hospital Nacional "San Rafael", Santa Tecla, La Libertad</t>
  </si>
  <si>
    <t>Continúa</t>
  </si>
  <si>
    <t>Viene</t>
  </si>
  <si>
    <t>Bienes y             Servicios</t>
  </si>
  <si>
    <t>Gastos                 Financieros                      y Otros</t>
  </si>
  <si>
    <t>3211 Hospital Nacional "Santa Gertrudis", San Vicente</t>
  </si>
  <si>
    <t>3212 Hospital Nacional "Santa Teresa", Zacatecoluca</t>
  </si>
  <si>
    <t>3213 Hospital Nacional "San Juan de Dios", San Miguel</t>
  </si>
  <si>
    <t>3214 Hospital Nacional "San Pedro", Usulután</t>
  </si>
  <si>
    <t>3215 Hospital Nacional "Dr. Juan José Fernández", Zacamil</t>
  </si>
  <si>
    <t>3216 Hospital Nacional "Enfermera Angélica Vidal de Najarro", San Bartolo, San Salvador</t>
  </si>
  <si>
    <t>3217 Hospital Nacional "Nuestra Señora de Fátima", Cojutepeque, Cuscatlán</t>
  </si>
  <si>
    <t xml:space="preserve">3218 Hospital Nacional de La Unión </t>
  </si>
  <si>
    <t>3219 Hospital Nacional de Ilobasco</t>
  </si>
  <si>
    <t>3220 Hospital Nacional de Nueva Guadalupe</t>
  </si>
  <si>
    <t>3221 Hospital Nacional "Monseñor Oscar Arnulfo Romero y Galdámez", Ciudad Barrios, San Miguel</t>
  </si>
  <si>
    <t>3222 Hospital Nacional "San Jerónimo Emiliani", Sensuntepeque, Cabañas</t>
  </si>
  <si>
    <t>3223 Hospital Nacional de Chalchuapa</t>
  </si>
  <si>
    <t>3224 Hospital Nacional "Arturo Morales", Metapán, Santa Ana</t>
  </si>
  <si>
    <t>3225 Hospital Nacional "Dr. Héctor Antonio Hernández Flores", San Francisco Gotera, Morazán</t>
  </si>
  <si>
    <t>3226 Hospital Nacional de Santa Rosa de Lima</t>
  </si>
  <si>
    <t>3227 Hospital Nacional de Nueva Concepción</t>
  </si>
  <si>
    <t>3228 Hospital Nacional "Dr. Jorge Arturo Mena", Santiago de María, Usulután</t>
  </si>
  <si>
    <t>3229 Hospital Nacional de Jiquilisco</t>
  </si>
  <si>
    <t>3230 Hospital Nacional de Suchitoto</t>
  </si>
  <si>
    <t>3231 Consejo Superior de Salud Pública</t>
  </si>
  <si>
    <t>3232 Instituto Salvadoreño de Rehabilitación Integral</t>
  </si>
  <si>
    <t>3233 Hogar de Ancianos "Narcisa Castillo", Santa Ana</t>
  </si>
  <si>
    <t>3234 Cruz Roja Salvadoreña</t>
  </si>
  <si>
    <t>3235 Fondo Solidario para la Salud</t>
  </si>
  <si>
    <t>3237 Hospital Nacional El Salvador</t>
  </si>
  <si>
    <t>3238  Centro de Maternidad Nacer con Cariño "El Nido"</t>
  </si>
  <si>
    <t>3239  Instituto Especializado “Hospital El Salvador”</t>
  </si>
  <si>
    <t>3240  Sistema de Emergencias Médicas</t>
  </si>
  <si>
    <t>3241 Superintendencia de Regulación Sanitaria</t>
  </si>
  <si>
    <t>3242 Consejo Nacional de las Especialidades Médicas</t>
  </si>
  <si>
    <t>3243 Consejo Salvadoreño de Transplantes</t>
  </si>
  <si>
    <t>3300 RAMO DE TRABAJO Y PREVISIÓN SOCIAL</t>
  </si>
  <si>
    <t>3303 Instituto Salvadoreño del Seguro Social</t>
  </si>
  <si>
    <t>4100 RAMO DE ECONOMÍA</t>
  </si>
  <si>
    <t>4101 Centro Internacional de Ferias y Convenciones de El Salvador</t>
  </si>
  <si>
    <t>4103 Consejo de Vigilancia de la Profesión de Contaduría Pública y Auditoría</t>
  </si>
  <si>
    <t>4109 Superintendencia General  de Electricidad  y Telecomunicaciones</t>
  </si>
  <si>
    <t>4114 Centro Nacional de Registros</t>
  </si>
  <si>
    <t>4117 Superintendencia de Competencia</t>
  </si>
  <si>
    <t>4118 Defensoría del Consumidor</t>
  </si>
  <si>
    <t>4120 Consejo Nacional de Calidad</t>
  </si>
  <si>
    <t>4121 Instituto Salvadoreño de Fomento Cooperativo</t>
  </si>
  <si>
    <t>4122 Comisión Nacional de la Micro y Pequeña Empresa</t>
  </si>
  <si>
    <t>4123 Dirección General de Energía Hidrocarburos y Minas</t>
  </si>
  <si>
    <t>4124 Ente Nacional de Transmisión Electrica</t>
  </si>
  <si>
    <t>4125 Agencia Administradora de Fondos Bitcoin</t>
  </si>
  <si>
    <t>4126 Comisión Nacional de Activos Digitales</t>
  </si>
  <si>
    <t>4127 Instituto Nacional de Capacitación y Formación</t>
  </si>
  <si>
    <t>4200 RAMO DE AGRICULTURA Y GANADERÍA</t>
  </si>
  <si>
    <t>4201 Instituto Salvadoreño de Transformación Agraria</t>
  </si>
  <si>
    <t>4202 Centro Nacional de Tecnología Agropecuaria y Forestal</t>
  </si>
  <si>
    <t>4203 Escuela Nacional de Agricultura</t>
  </si>
  <si>
    <t>4210 Instituto Salvadoreño del Café</t>
  </si>
  <si>
    <t>4211 Centro de Desarrollo de Comercio Agropecuario</t>
  </si>
  <si>
    <t>4300 RAMO DE OBRAS PÚBLICAS Y DE TRANSPORTE</t>
  </si>
  <si>
    <t>4304 Autoridad de Aviación Civil</t>
  </si>
  <si>
    <t>4308 Fondo de Atención a las Víctimas de Accidentes de Tránsito</t>
  </si>
  <si>
    <t>4309 Autoridad Nacional de Residuos Sólidos</t>
  </si>
  <si>
    <t>4400 RAMO DE MEDIO AMBIENTE Y RECURSOS NATURALES</t>
  </si>
  <si>
    <t>4404 Autoridad Salvadoreña del Agua</t>
  </si>
  <si>
    <t>4600 RAMO DE TURISMO</t>
  </si>
  <si>
    <t>4601 Instituto Salvadoreño de Turismo</t>
  </si>
  <si>
    <t>4602 Corporación Salvadoreña de Turismo</t>
  </si>
  <si>
    <t>4603 Autoridad de Planificación del Centro Histórico de San Salvador</t>
  </si>
  <si>
    <t>TOTALES</t>
  </si>
  <si>
    <t>TOTAL</t>
  </si>
  <si>
    <t>Crédito Fiscal</t>
  </si>
  <si>
    <t>Infraestructura</t>
  </si>
  <si>
    <t>Intangibles</t>
  </si>
  <si>
    <t>Bienes Inmuebles</t>
  </si>
  <si>
    <t>Bienes Muebles</t>
  </si>
  <si>
    <t xml:space="preserve">Deuda Pública (Amortización) </t>
  </si>
  <si>
    <t>Inversiones Financieras</t>
  </si>
  <si>
    <t>Transferencias de Capital</t>
  </si>
  <si>
    <t>Inversión en Capital Humano</t>
  </si>
  <si>
    <t>Inversión en Activos Fijos</t>
  </si>
  <si>
    <t>TOTAL GENERAL</t>
  </si>
  <si>
    <t>APLICACIONES FINANCIERAS</t>
  </si>
  <si>
    <t>GASTOS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</si>
</sst>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9"/>
      <color indexed="8"/>
      <name val="Museo Sans 100"/>
      <family val="3"/>
    </font>
    <font>
      <sz val="9"/>
      <color indexed="8"/>
      <name val="Museo Sans 100"/>
      <family val="3"/>
    </font>
    <font>
      <b/>
      <u val="singleAccounting"/>
      <sz val="9"/>
      <color indexed="8"/>
      <name val="Museo Sans 100"/>
      <family val="3"/>
    </font>
    <font>
      <b/>
      <u/>
      <sz val="9"/>
      <name val="Museo Sans 100"/>
      <family val="3"/>
    </font>
    <font>
      <sz val="9"/>
      <name val="Museo Sans 100"/>
      <family val="3"/>
    </font>
    <font>
      <b/>
      <u/>
      <sz val="9"/>
      <color indexed="8"/>
      <name val="Museo Sans 100"/>
      <family val="3"/>
    </font>
    <font>
      <sz val="9"/>
      <color theme="1"/>
      <name val="Museo Sans 100"/>
      <family val="3"/>
    </font>
    <font>
      <b/>
      <sz val="8"/>
      <color indexed="8"/>
      <name val="Museo Sans 100"/>
      <family val="3"/>
    </font>
    <font>
      <b/>
      <sz val="9"/>
      <name val="Museo Sans 100"/>
      <family val="3"/>
    </font>
    <font>
      <sz val="9"/>
      <color indexed="10"/>
      <name val="Museo Sans 100"/>
      <family val="3"/>
    </font>
    <font>
      <u/>
      <sz val="9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3" fillId="0" borderId="11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6" fillId="0" borderId="13" xfId="1" applyNumberFormat="1" applyFont="1" applyFill="1" applyBorder="1" applyAlignment="1">
      <alignment horizontal="right" vertical="center" indent="1"/>
    </xf>
    <xf numFmtId="3" fontId="7" fillId="0" borderId="11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12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3" fontId="3" fillId="0" borderId="15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vertical="center"/>
    </xf>
    <xf numFmtId="3" fontId="6" fillId="0" borderId="16" xfId="1" applyNumberFormat="1" applyFont="1" applyFill="1" applyBorder="1" applyAlignment="1">
      <alignment horizontal="right" vertical="center" indent="1"/>
    </xf>
    <xf numFmtId="0" fontId="3" fillId="0" borderId="0" xfId="0" quotePrefix="1" applyFont="1" applyFill="1" applyBorder="1" applyAlignment="1">
      <alignment horizontal="left" vertical="center"/>
    </xf>
    <xf numFmtId="3" fontId="9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inden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/>
    </xf>
    <xf numFmtId="3" fontId="4" fillId="0" borderId="22" xfId="1" applyNumberFormat="1" applyFont="1" applyFill="1" applyBorder="1" applyAlignment="1">
      <alignment vertical="center"/>
    </xf>
    <xf numFmtId="3" fontId="4" fillId="0" borderId="21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5" fillId="0" borderId="23" xfId="1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left" vertical="center" wrapText="1" indent="1"/>
    </xf>
    <xf numFmtId="3" fontId="6" fillId="0" borderId="24" xfId="1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3" fontId="10" fillId="0" borderId="25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6" fontId="2" fillId="0" borderId="0" xfId="2" applyNumberFormat="1" applyFont="1" applyFill="1" applyBorder="1" applyAlignment="1">
      <alignment horizontal="right" vertical="center" indent="1"/>
    </xf>
    <xf numFmtId="166" fontId="2" fillId="0" borderId="0" xfId="2" applyNumberFormat="1" applyFont="1" applyFill="1" applyBorder="1" applyAlignment="1">
      <alignment vertical="center"/>
    </xf>
    <xf numFmtId="166" fontId="2" fillId="0" borderId="0" xfId="2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3" fontId="2" fillId="0" borderId="25" xfId="1" applyNumberFormat="1" applyFont="1" applyFill="1" applyBorder="1" applyAlignment="1">
      <alignment horizontal="right" vertical="center" indent="1"/>
    </xf>
    <xf numFmtId="0" fontId="2" fillId="0" borderId="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3" fontId="3" fillId="0" borderId="26" xfId="1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vertical="center"/>
    </xf>
    <xf numFmtId="3" fontId="3" fillId="0" borderId="27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1"/>
    </xf>
    <xf numFmtId="3" fontId="7" fillId="0" borderId="27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3" fontId="2" fillId="0" borderId="27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1"/>
    </xf>
    <xf numFmtId="3" fontId="4" fillId="0" borderId="27" xfId="1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" vertical="center"/>
    </xf>
    <xf numFmtId="3" fontId="3" fillId="0" borderId="34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3" fontId="3" fillId="0" borderId="21" xfId="1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indent="1"/>
    </xf>
    <xf numFmtId="3" fontId="12" fillId="0" borderId="27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55FB-B965-49E9-902D-A4B8CF63482F}">
  <sheetPr>
    <tabColor rgb="FF00B050"/>
  </sheetPr>
  <dimension ref="A1:P125"/>
  <sheetViews>
    <sheetView showGridLines="0" showZeros="0" tabSelected="1" zoomScale="110" zoomScaleNormal="110" zoomScaleSheetLayoutView="90" workbookViewId="0">
      <pane xSplit="1" ySplit="4" topLeftCell="B5" activePane="bottomRight" state="frozen"/>
      <selection activeCell="A3" sqref="A3:M3"/>
      <selection pane="topRight" activeCell="A3" sqref="A3:M3"/>
      <selection pane="bottomLeft" activeCell="A3" sqref="A3:M3"/>
      <selection pane="bottomRight" activeCell="A14" sqref="A14"/>
    </sheetView>
  </sheetViews>
  <sheetFormatPr baseColWidth="10" defaultColWidth="11.44140625" defaultRowHeight="12" x14ac:dyDescent="0.25"/>
  <cols>
    <col min="1" max="1" width="82.88671875" style="1" customWidth="1"/>
    <col min="2" max="2" width="10.5546875" style="1" customWidth="1"/>
    <col min="3" max="3" width="10.33203125" style="1" customWidth="1"/>
    <col min="4" max="4" width="10.88671875" style="1" customWidth="1"/>
    <col min="5" max="5" width="12.109375" style="1" customWidth="1"/>
    <col min="6" max="6" width="9.109375" style="1" customWidth="1"/>
    <col min="7" max="7" width="10.5546875" style="1" customWidth="1"/>
    <col min="8" max="8" width="12.33203125" style="1" customWidth="1"/>
    <col min="9" max="9" width="11.33203125" style="1" customWidth="1"/>
    <col min="10" max="10" width="11.44140625" style="1" customWidth="1"/>
    <col min="11" max="11" width="13.6640625" style="1" customWidth="1"/>
    <col min="12" max="12" width="14.6640625" style="1" customWidth="1"/>
    <col min="13" max="13" width="4.33203125" style="1" customWidth="1"/>
    <col min="14" max="14" width="12.109375" style="1" bestFit="1" customWidth="1"/>
    <col min="15" max="16384" width="11.44140625" style="1"/>
  </cols>
  <sheetData>
    <row r="1" spans="1:14" ht="12.6" thickBot="1" x14ac:dyDescent="0.3">
      <c r="A1" s="79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ht="24" customHeight="1" thickTop="1" thickBot="1" x14ac:dyDescent="0.3">
      <c r="A2" s="98" t="s">
        <v>0</v>
      </c>
      <c r="B2" s="99" t="s">
        <v>131</v>
      </c>
      <c r="C2" s="99"/>
      <c r="D2" s="99"/>
      <c r="E2" s="99"/>
      <c r="F2" s="99"/>
      <c r="G2" s="99"/>
      <c r="H2" s="99"/>
      <c r="I2" s="99"/>
      <c r="J2" s="100" t="s">
        <v>2</v>
      </c>
      <c r="K2" s="78" t="s">
        <v>130</v>
      </c>
      <c r="L2" s="102" t="s">
        <v>129</v>
      </c>
    </row>
    <row r="3" spans="1:14" ht="13.5" customHeight="1" thickTop="1" thickBot="1" x14ac:dyDescent="0.3">
      <c r="A3" s="98"/>
      <c r="B3" s="108" t="s">
        <v>128</v>
      </c>
      <c r="C3" s="109"/>
      <c r="D3" s="109"/>
      <c r="E3" s="109"/>
      <c r="F3" s="110"/>
      <c r="G3" s="107" t="s">
        <v>127</v>
      </c>
      <c r="H3" s="107" t="s">
        <v>126</v>
      </c>
      <c r="I3" s="107" t="s">
        <v>125</v>
      </c>
      <c r="J3" s="101"/>
      <c r="K3" s="107" t="s">
        <v>124</v>
      </c>
      <c r="L3" s="103"/>
    </row>
    <row r="4" spans="1:14" ht="33" customHeight="1" thickTop="1" x14ac:dyDescent="0.25">
      <c r="A4" s="93"/>
      <c r="B4" s="77" t="s">
        <v>123</v>
      </c>
      <c r="C4" s="77" t="s">
        <v>122</v>
      </c>
      <c r="D4" s="77" t="s">
        <v>121</v>
      </c>
      <c r="E4" s="77" t="s">
        <v>120</v>
      </c>
      <c r="F4" s="77" t="s">
        <v>119</v>
      </c>
      <c r="G4" s="107"/>
      <c r="H4" s="107"/>
      <c r="I4" s="107"/>
      <c r="J4" s="101"/>
      <c r="K4" s="107"/>
      <c r="L4" s="103"/>
    </row>
    <row r="5" spans="1:14" ht="20.100000000000001" customHeight="1" x14ac:dyDescent="0.25">
      <c r="A5" s="88" t="s">
        <v>9</v>
      </c>
      <c r="B5" s="17">
        <f t="shared" ref="B5:L5" si="0">SUM(B6:B13)</f>
        <v>74639694</v>
      </c>
      <c r="C5" s="17">
        <f t="shared" si="0"/>
        <v>0</v>
      </c>
      <c r="D5" s="17">
        <f t="shared" si="0"/>
        <v>1712579</v>
      </c>
      <c r="E5" s="17">
        <f t="shared" si="0"/>
        <v>362644104</v>
      </c>
      <c r="F5" s="18">
        <f t="shared" si="0"/>
        <v>0</v>
      </c>
      <c r="G5" s="17">
        <f t="shared" si="0"/>
        <v>797512</v>
      </c>
      <c r="H5" s="69">
        <f t="shared" si="0"/>
        <v>0</v>
      </c>
      <c r="I5" s="69">
        <f t="shared" si="0"/>
        <v>6022552</v>
      </c>
      <c r="J5" s="69">
        <f t="shared" si="0"/>
        <v>445816441</v>
      </c>
      <c r="K5" s="69">
        <f t="shared" si="0"/>
        <v>0</v>
      </c>
      <c r="L5" s="9">
        <f t="shared" si="0"/>
        <v>692524146</v>
      </c>
      <c r="N5" s="54"/>
    </row>
    <row r="6" spans="1:14" ht="18" customHeight="1" x14ac:dyDescent="0.25">
      <c r="A6" s="68" t="s">
        <v>10</v>
      </c>
      <c r="B6" s="13">
        <v>68673</v>
      </c>
      <c r="C6" s="13">
        <v>0</v>
      </c>
      <c r="D6" s="13">
        <v>35600</v>
      </c>
      <c r="E6" s="13">
        <v>1765385</v>
      </c>
      <c r="F6" s="14">
        <v>0</v>
      </c>
      <c r="G6" s="13">
        <v>0</v>
      </c>
      <c r="H6" s="67">
        <v>0</v>
      </c>
      <c r="I6" s="67">
        <v>0</v>
      </c>
      <c r="J6" s="67">
        <f t="shared" ref="J6:J13" si="1">SUM(B6:I6)</f>
        <v>1869658</v>
      </c>
      <c r="K6" s="67"/>
      <c r="L6" s="15">
        <v>26877526</v>
      </c>
      <c r="N6" s="54"/>
    </row>
    <row r="7" spans="1:14" ht="18" customHeight="1" x14ac:dyDescent="0.25">
      <c r="A7" s="68" t="s">
        <v>11</v>
      </c>
      <c r="B7" s="13">
        <v>103395</v>
      </c>
      <c r="C7" s="13">
        <v>0</v>
      </c>
      <c r="D7" s="13">
        <v>67112</v>
      </c>
      <c r="E7" s="13">
        <v>0</v>
      </c>
      <c r="F7" s="14">
        <v>0</v>
      </c>
      <c r="G7" s="13">
        <v>0</v>
      </c>
      <c r="H7" s="67">
        <v>0</v>
      </c>
      <c r="I7" s="67">
        <v>0</v>
      </c>
      <c r="J7" s="67">
        <f t="shared" si="1"/>
        <v>170507</v>
      </c>
      <c r="K7" s="67"/>
      <c r="L7" s="15">
        <v>7250952</v>
      </c>
      <c r="N7" s="54"/>
    </row>
    <row r="8" spans="1:14" ht="18" customHeight="1" x14ac:dyDescent="0.25">
      <c r="A8" s="68" t="s">
        <v>12</v>
      </c>
      <c r="B8" s="13">
        <v>52761200</v>
      </c>
      <c r="C8" s="13">
        <v>0</v>
      </c>
      <c r="D8" s="13">
        <v>64605</v>
      </c>
      <c r="E8" s="13">
        <v>352551517</v>
      </c>
      <c r="F8" s="14">
        <v>0</v>
      </c>
      <c r="G8" s="13">
        <v>0</v>
      </c>
      <c r="H8" s="67">
        <v>0</v>
      </c>
      <c r="I8" s="67">
        <v>6022552</v>
      </c>
      <c r="J8" s="67">
        <f t="shared" si="1"/>
        <v>411399874</v>
      </c>
      <c r="K8" s="67"/>
      <c r="L8" s="15">
        <v>441456718</v>
      </c>
      <c r="N8" s="54"/>
    </row>
    <row r="9" spans="1:14" ht="18" customHeight="1" x14ac:dyDescent="0.25">
      <c r="A9" s="68" t="s">
        <v>13</v>
      </c>
      <c r="B9" s="13">
        <v>13370413</v>
      </c>
      <c r="C9" s="13">
        <v>0</v>
      </c>
      <c r="D9" s="13">
        <v>751000</v>
      </c>
      <c r="E9" s="13">
        <v>8327202</v>
      </c>
      <c r="F9" s="14">
        <v>0</v>
      </c>
      <c r="G9" s="13">
        <v>797512</v>
      </c>
      <c r="H9" s="67">
        <v>0</v>
      </c>
      <c r="I9" s="67">
        <v>0</v>
      </c>
      <c r="J9" s="67">
        <f t="shared" si="1"/>
        <v>23246127</v>
      </c>
      <c r="K9" s="67"/>
      <c r="L9" s="15">
        <v>28490498</v>
      </c>
      <c r="N9" s="54"/>
    </row>
    <row r="10" spans="1:14" ht="18" customHeight="1" x14ac:dyDescent="0.25">
      <c r="A10" s="68" t="s">
        <v>14</v>
      </c>
      <c r="B10" s="13">
        <v>4440</v>
      </c>
      <c r="C10" s="13">
        <v>0</v>
      </c>
      <c r="D10" s="13">
        <v>82533</v>
      </c>
      <c r="E10" s="13">
        <v>0</v>
      </c>
      <c r="F10" s="14">
        <v>0</v>
      </c>
      <c r="G10" s="13">
        <v>0</v>
      </c>
      <c r="H10" s="67">
        <v>0</v>
      </c>
      <c r="I10" s="67">
        <v>0</v>
      </c>
      <c r="J10" s="67">
        <f t="shared" si="1"/>
        <v>86973</v>
      </c>
      <c r="K10" s="67"/>
      <c r="L10" s="15">
        <v>3017172</v>
      </c>
      <c r="N10" s="54"/>
    </row>
    <row r="11" spans="1:14" ht="18" customHeight="1" x14ac:dyDescent="0.25">
      <c r="A11" s="68" t="s">
        <v>15</v>
      </c>
      <c r="B11" s="13">
        <v>148672</v>
      </c>
      <c r="C11" s="13">
        <v>0</v>
      </c>
      <c r="D11" s="13">
        <v>296729</v>
      </c>
      <c r="E11" s="13">
        <v>0</v>
      </c>
      <c r="F11" s="14">
        <v>0</v>
      </c>
      <c r="G11" s="13">
        <v>0</v>
      </c>
      <c r="H11" s="67">
        <v>0</v>
      </c>
      <c r="I11" s="67">
        <v>0</v>
      </c>
      <c r="J11" s="67">
        <f t="shared" si="1"/>
        <v>445401</v>
      </c>
      <c r="K11" s="67"/>
      <c r="L11" s="15">
        <v>5360748</v>
      </c>
      <c r="N11" s="54"/>
    </row>
    <row r="12" spans="1:14" ht="18" customHeight="1" x14ac:dyDescent="0.25">
      <c r="A12" s="68" t="s">
        <v>16</v>
      </c>
      <c r="B12" s="13">
        <v>7757001</v>
      </c>
      <c r="C12" s="13">
        <v>0</v>
      </c>
      <c r="D12" s="13">
        <v>415000</v>
      </c>
      <c r="E12" s="13">
        <v>0</v>
      </c>
      <c r="F12" s="14">
        <v>0</v>
      </c>
      <c r="G12" s="13">
        <v>0</v>
      </c>
      <c r="H12" s="67">
        <v>0</v>
      </c>
      <c r="I12" s="67">
        <v>0</v>
      </c>
      <c r="J12" s="67">
        <f t="shared" si="1"/>
        <v>8172001</v>
      </c>
      <c r="K12" s="67"/>
      <c r="L12" s="15">
        <v>177000000</v>
      </c>
      <c r="N12" s="54"/>
    </row>
    <row r="13" spans="1:14" ht="18" customHeight="1" x14ac:dyDescent="0.25">
      <c r="A13" s="68" t="s">
        <v>17</v>
      </c>
      <c r="B13" s="13">
        <v>425900</v>
      </c>
      <c r="C13" s="13">
        <v>0</v>
      </c>
      <c r="D13" s="13">
        <v>0</v>
      </c>
      <c r="E13" s="13">
        <v>0</v>
      </c>
      <c r="F13" s="14">
        <v>0</v>
      </c>
      <c r="G13" s="13">
        <v>0</v>
      </c>
      <c r="H13" s="67">
        <v>0</v>
      </c>
      <c r="I13" s="67">
        <v>0</v>
      </c>
      <c r="J13" s="67">
        <f t="shared" si="1"/>
        <v>425900</v>
      </c>
      <c r="K13" s="67"/>
      <c r="L13" s="15">
        <v>3070532</v>
      </c>
      <c r="N13" s="54"/>
    </row>
    <row r="14" spans="1:14" ht="18.899999999999999" customHeight="1" x14ac:dyDescent="0.25">
      <c r="A14" s="87" t="s">
        <v>18</v>
      </c>
      <c r="B14" s="17">
        <f t="shared" ref="B14:L14" si="2">B15</f>
        <v>0</v>
      </c>
      <c r="C14" s="17">
        <f t="shared" si="2"/>
        <v>0</v>
      </c>
      <c r="D14" s="17">
        <f t="shared" si="2"/>
        <v>0</v>
      </c>
      <c r="E14" s="17">
        <f t="shared" si="2"/>
        <v>0</v>
      </c>
      <c r="F14" s="18">
        <f t="shared" si="2"/>
        <v>0</v>
      </c>
      <c r="G14" s="17">
        <f t="shared" si="2"/>
        <v>0</v>
      </c>
      <c r="H14" s="69">
        <f t="shared" si="2"/>
        <v>120000</v>
      </c>
      <c r="I14" s="69">
        <f t="shared" si="2"/>
        <v>0</v>
      </c>
      <c r="J14" s="69">
        <f t="shared" si="2"/>
        <v>120000</v>
      </c>
      <c r="K14" s="69">
        <f t="shared" si="2"/>
        <v>0</v>
      </c>
      <c r="L14" s="9">
        <f t="shared" si="2"/>
        <v>122090995</v>
      </c>
      <c r="N14" s="54"/>
    </row>
    <row r="15" spans="1:14" ht="18" customHeight="1" x14ac:dyDescent="0.25">
      <c r="A15" s="68" t="s">
        <v>19</v>
      </c>
      <c r="B15" s="13">
        <v>0</v>
      </c>
      <c r="C15" s="13">
        <v>0</v>
      </c>
      <c r="D15" s="13">
        <v>0</v>
      </c>
      <c r="E15" s="13">
        <v>0</v>
      </c>
      <c r="F15" s="14">
        <v>0</v>
      </c>
      <c r="G15" s="13">
        <v>0</v>
      </c>
      <c r="H15" s="67">
        <v>120000</v>
      </c>
      <c r="I15" s="67">
        <v>0</v>
      </c>
      <c r="J15" s="67">
        <f>SUM(B15:I15)</f>
        <v>120000</v>
      </c>
      <c r="K15" s="67"/>
      <c r="L15" s="15">
        <v>122090995</v>
      </c>
      <c r="N15" s="54"/>
    </row>
    <row r="16" spans="1:14" ht="20.100000000000001" customHeight="1" x14ac:dyDescent="0.25">
      <c r="A16" s="70" t="s">
        <v>20</v>
      </c>
      <c r="B16" s="7">
        <f t="shared" ref="B16:L16" si="3">SUM(B17:B21)</f>
        <v>5782441</v>
      </c>
      <c r="C16" s="7">
        <f t="shared" si="3"/>
        <v>0</v>
      </c>
      <c r="D16" s="7">
        <f t="shared" si="3"/>
        <v>1430935</v>
      </c>
      <c r="E16" s="7">
        <f t="shared" si="3"/>
        <v>1175000</v>
      </c>
      <c r="F16" s="8">
        <f t="shared" si="3"/>
        <v>0</v>
      </c>
      <c r="G16" s="7">
        <f t="shared" si="3"/>
        <v>0</v>
      </c>
      <c r="H16" s="76">
        <f t="shared" si="3"/>
        <v>0</v>
      </c>
      <c r="I16" s="76">
        <f t="shared" si="3"/>
        <v>4245910</v>
      </c>
      <c r="J16" s="76">
        <f t="shared" si="3"/>
        <v>12634286</v>
      </c>
      <c r="K16" s="76">
        <f t="shared" si="3"/>
        <v>0</v>
      </c>
      <c r="L16" s="9">
        <f t="shared" si="3"/>
        <v>247932413</v>
      </c>
      <c r="N16" s="54"/>
    </row>
    <row r="17" spans="1:14" ht="30" customHeight="1" x14ac:dyDescent="0.25">
      <c r="A17" s="74" t="s">
        <v>21</v>
      </c>
      <c r="B17" s="13">
        <v>160000</v>
      </c>
      <c r="C17" s="13">
        <v>0</v>
      </c>
      <c r="D17" s="13">
        <v>520000</v>
      </c>
      <c r="E17" s="13">
        <v>0</v>
      </c>
      <c r="F17" s="14">
        <v>0</v>
      </c>
      <c r="G17" s="13">
        <v>0</v>
      </c>
      <c r="H17" s="67">
        <v>0</v>
      </c>
      <c r="I17" s="67">
        <v>4245910</v>
      </c>
      <c r="J17" s="67">
        <f>SUM(B17:I17)</f>
        <v>4925910</v>
      </c>
      <c r="K17" s="67"/>
      <c r="L17" s="15">
        <v>189906113</v>
      </c>
      <c r="N17" s="54"/>
    </row>
    <row r="18" spans="1:14" ht="18" customHeight="1" x14ac:dyDescent="0.25">
      <c r="A18" s="74" t="s">
        <v>22</v>
      </c>
      <c r="B18" s="13">
        <v>500</v>
      </c>
      <c r="C18" s="13">
        <v>0</v>
      </c>
      <c r="D18" s="13">
        <v>2800</v>
      </c>
      <c r="E18" s="13">
        <v>0</v>
      </c>
      <c r="F18" s="14">
        <v>0</v>
      </c>
      <c r="G18" s="13">
        <v>0</v>
      </c>
      <c r="H18" s="67">
        <v>0</v>
      </c>
      <c r="I18" s="67">
        <v>0</v>
      </c>
      <c r="J18" s="67">
        <f>SUM(B18:I18)</f>
        <v>3300</v>
      </c>
      <c r="K18" s="67"/>
      <c r="L18" s="15">
        <v>346537</v>
      </c>
      <c r="N18" s="54"/>
    </row>
    <row r="19" spans="1:14" ht="18" customHeight="1" x14ac:dyDescent="0.25">
      <c r="A19" s="74" t="s">
        <v>23</v>
      </c>
      <c r="B19" s="13">
        <v>4992805</v>
      </c>
      <c r="C19" s="13">
        <v>0</v>
      </c>
      <c r="D19" s="13">
        <v>145250</v>
      </c>
      <c r="E19" s="13">
        <v>675000</v>
      </c>
      <c r="F19" s="14">
        <v>0</v>
      </c>
      <c r="G19" s="13">
        <v>0</v>
      </c>
      <c r="H19" s="67">
        <v>0</v>
      </c>
      <c r="I19" s="67">
        <v>0</v>
      </c>
      <c r="J19" s="67">
        <f>SUM(B19:I19)</f>
        <v>5813055</v>
      </c>
      <c r="K19" s="67"/>
      <c r="L19" s="15">
        <v>24631324</v>
      </c>
      <c r="N19" s="54"/>
    </row>
    <row r="20" spans="1:14" ht="18" customHeight="1" x14ac:dyDescent="0.25">
      <c r="A20" s="74" t="s">
        <v>24</v>
      </c>
      <c r="B20" s="13">
        <v>143475</v>
      </c>
      <c r="C20" s="13">
        <v>0</v>
      </c>
      <c r="D20" s="13">
        <v>87885</v>
      </c>
      <c r="E20" s="13">
        <v>0</v>
      </c>
      <c r="F20" s="14">
        <v>0</v>
      </c>
      <c r="G20" s="13">
        <v>0</v>
      </c>
      <c r="H20" s="67">
        <v>0</v>
      </c>
      <c r="I20" s="67">
        <v>0</v>
      </c>
      <c r="J20" s="67">
        <f>SUM(B20:I20)</f>
        <v>231360</v>
      </c>
      <c r="K20" s="67"/>
      <c r="L20" s="15">
        <v>26394800</v>
      </c>
      <c r="N20" s="54"/>
    </row>
    <row r="21" spans="1:14" ht="18" customHeight="1" x14ac:dyDescent="0.25">
      <c r="A21" s="74" t="s">
        <v>25</v>
      </c>
      <c r="B21" s="13">
        <v>485661</v>
      </c>
      <c r="C21" s="13">
        <v>0</v>
      </c>
      <c r="D21" s="13">
        <v>675000</v>
      </c>
      <c r="E21" s="13">
        <v>500000</v>
      </c>
      <c r="F21" s="14">
        <v>0</v>
      </c>
      <c r="G21" s="13">
        <v>0</v>
      </c>
      <c r="H21" s="67">
        <v>0</v>
      </c>
      <c r="I21" s="67">
        <v>0</v>
      </c>
      <c r="J21" s="67">
        <f>SUM(B21:I21)</f>
        <v>1660661</v>
      </c>
      <c r="K21" s="67"/>
      <c r="L21" s="15">
        <v>6653639</v>
      </c>
      <c r="N21" s="54"/>
    </row>
    <row r="22" spans="1:14" ht="20.100000000000001" customHeight="1" x14ac:dyDescent="0.25">
      <c r="A22" s="70" t="s">
        <v>26</v>
      </c>
      <c r="B22" s="7">
        <f t="shared" ref="B22:L22" si="4">SUM(B23:B27)</f>
        <v>2106417</v>
      </c>
      <c r="C22" s="7">
        <f t="shared" si="4"/>
        <v>0</v>
      </c>
      <c r="D22" s="7">
        <f t="shared" si="4"/>
        <v>10400150</v>
      </c>
      <c r="E22" s="7">
        <f t="shared" si="4"/>
        <v>250000</v>
      </c>
      <c r="F22" s="8">
        <f t="shared" si="4"/>
        <v>0</v>
      </c>
      <c r="G22" s="7">
        <f t="shared" si="4"/>
        <v>0</v>
      </c>
      <c r="H22" s="76">
        <f t="shared" si="4"/>
        <v>0</v>
      </c>
      <c r="I22" s="76">
        <f t="shared" si="4"/>
        <v>0</v>
      </c>
      <c r="J22" s="76">
        <f t="shared" si="4"/>
        <v>12756567</v>
      </c>
      <c r="K22" s="76">
        <f t="shared" si="4"/>
        <v>0</v>
      </c>
      <c r="L22" s="9">
        <f t="shared" si="4"/>
        <v>66968871</v>
      </c>
      <c r="N22" s="54"/>
    </row>
    <row r="23" spans="1:14" ht="18" customHeight="1" x14ac:dyDescent="0.25">
      <c r="A23" s="68" t="s">
        <v>27</v>
      </c>
      <c r="B23" s="13">
        <v>0</v>
      </c>
      <c r="C23" s="13">
        <v>0</v>
      </c>
      <c r="D23" s="13">
        <v>32305</v>
      </c>
      <c r="E23" s="13">
        <v>250000</v>
      </c>
      <c r="F23" s="14">
        <v>0</v>
      </c>
      <c r="G23" s="13">
        <v>0</v>
      </c>
      <c r="H23" s="67">
        <v>0</v>
      </c>
      <c r="I23" s="67">
        <v>0</v>
      </c>
      <c r="J23" s="67">
        <f>SUM(B23:I23)</f>
        <v>282305</v>
      </c>
      <c r="K23" s="67"/>
      <c r="L23" s="15">
        <v>10207894</v>
      </c>
      <c r="N23" s="54"/>
    </row>
    <row r="24" spans="1:14" ht="18" customHeight="1" x14ac:dyDescent="0.25">
      <c r="A24" s="68" t="s">
        <v>28</v>
      </c>
      <c r="B24" s="13">
        <v>0</v>
      </c>
      <c r="C24" s="13">
        <v>0</v>
      </c>
      <c r="D24" s="13">
        <v>20000</v>
      </c>
      <c r="E24" s="13">
        <v>0</v>
      </c>
      <c r="F24" s="14">
        <v>0</v>
      </c>
      <c r="G24" s="13">
        <v>0</v>
      </c>
      <c r="H24" s="67">
        <v>0</v>
      </c>
      <c r="I24" s="67">
        <v>0</v>
      </c>
      <c r="J24" s="67">
        <f>SUM(B24:I24)</f>
        <v>20000</v>
      </c>
      <c r="K24" s="67"/>
      <c r="L24" s="15">
        <v>2255489</v>
      </c>
      <c r="N24" s="54"/>
    </row>
    <row r="25" spans="1:14" ht="18" customHeight="1" x14ac:dyDescent="0.25">
      <c r="A25" s="68" t="s">
        <v>29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13">
        <v>0</v>
      </c>
      <c r="H25" s="67">
        <v>0</v>
      </c>
      <c r="I25" s="67">
        <v>0</v>
      </c>
      <c r="J25" s="67">
        <f>SUM(B25:I25)</f>
        <v>0</v>
      </c>
      <c r="K25" s="86"/>
      <c r="L25" s="15">
        <v>891574</v>
      </c>
      <c r="N25" s="54"/>
    </row>
    <row r="26" spans="1:14" ht="18" customHeight="1" x14ac:dyDescent="0.25">
      <c r="A26" s="68" t="s">
        <v>30</v>
      </c>
      <c r="B26" s="13">
        <v>50950</v>
      </c>
      <c r="C26" s="13">
        <v>0</v>
      </c>
      <c r="D26" s="13">
        <v>839600</v>
      </c>
      <c r="E26" s="13">
        <v>0</v>
      </c>
      <c r="F26" s="14">
        <v>0</v>
      </c>
      <c r="G26" s="13">
        <v>0</v>
      </c>
      <c r="H26" s="67">
        <v>0</v>
      </c>
      <c r="I26" s="67">
        <v>0</v>
      </c>
      <c r="J26" s="67">
        <f>SUM(B26:I26)</f>
        <v>890550</v>
      </c>
      <c r="K26" s="86"/>
      <c r="L26" s="15">
        <v>31608001</v>
      </c>
      <c r="N26" s="54"/>
    </row>
    <row r="27" spans="1:14" ht="18" customHeight="1" x14ac:dyDescent="0.25">
      <c r="A27" s="68" t="s">
        <v>31</v>
      </c>
      <c r="B27" s="13">
        <v>2055467</v>
      </c>
      <c r="C27" s="13">
        <v>0</v>
      </c>
      <c r="D27" s="13">
        <v>9508245</v>
      </c>
      <c r="E27" s="13">
        <v>0</v>
      </c>
      <c r="F27" s="14">
        <v>0</v>
      </c>
      <c r="G27" s="13">
        <v>0</v>
      </c>
      <c r="H27" s="67">
        <v>0</v>
      </c>
      <c r="I27" s="67">
        <v>0</v>
      </c>
      <c r="J27" s="67">
        <f>SUM(B27:I27)</f>
        <v>11563712</v>
      </c>
      <c r="K27" s="86"/>
      <c r="L27" s="15">
        <v>22005913</v>
      </c>
      <c r="N27" s="54"/>
    </row>
    <row r="28" spans="1:14" ht="20.100000000000001" customHeight="1" x14ac:dyDescent="0.25">
      <c r="A28" s="70" t="s">
        <v>32</v>
      </c>
      <c r="B28" s="7">
        <f t="shared" ref="B28:L28" si="5">SUM(B29:B33)</f>
        <v>1834890</v>
      </c>
      <c r="C28" s="7">
        <f t="shared" si="5"/>
        <v>0</v>
      </c>
      <c r="D28" s="7">
        <f t="shared" si="5"/>
        <v>298445</v>
      </c>
      <c r="E28" s="7">
        <f t="shared" si="5"/>
        <v>2251530</v>
      </c>
      <c r="F28" s="8">
        <f t="shared" si="5"/>
        <v>0</v>
      </c>
      <c r="G28" s="17">
        <f t="shared" si="5"/>
        <v>0</v>
      </c>
      <c r="H28" s="69">
        <f t="shared" si="5"/>
        <v>0</v>
      </c>
      <c r="I28" s="69">
        <f t="shared" si="5"/>
        <v>5294600</v>
      </c>
      <c r="J28" s="69">
        <f t="shared" si="5"/>
        <v>9679465</v>
      </c>
      <c r="K28" s="69">
        <f t="shared" si="5"/>
        <v>0</v>
      </c>
      <c r="L28" s="9">
        <f t="shared" si="5"/>
        <v>263144072</v>
      </c>
      <c r="N28" s="54"/>
    </row>
    <row r="29" spans="1:14" ht="18" customHeight="1" x14ac:dyDescent="0.25">
      <c r="A29" s="68" t="s">
        <v>33</v>
      </c>
      <c r="B29" s="13">
        <v>1107380</v>
      </c>
      <c r="C29" s="13">
        <v>0</v>
      </c>
      <c r="D29" s="13">
        <v>67855</v>
      </c>
      <c r="E29" s="13">
        <v>338035</v>
      </c>
      <c r="F29" s="14">
        <v>0</v>
      </c>
      <c r="G29" s="13">
        <v>0</v>
      </c>
      <c r="H29" s="67">
        <v>0</v>
      </c>
      <c r="I29" s="67">
        <v>0</v>
      </c>
      <c r="J29" s="67">
        <f>SUM(B29:I29)</f>
        <v>1513270</v>
      </c>
      <c r="K29" s="67"/>
      <c r="L29" s="15">
        <v>124159925</v>
      </c>
      <c r="N29" s="54"/>
    </row>
    <row r="30" spans="1:14" ht="18" customHeight="1" x14ac:dyDescent="0.25">
      <c r="A30" s="68" t="s">
        <v>34</v>
      </c>
      <c r="B30" s="13">
        <v>277600</v>
      </c>
      <c r="C30" s="13">
        <v>0</v>
      </c>
      <c r="D30" s="13">
        <v>20500</v>
      </c>
      <c r="E30" s="13">
        <v>503935</v>
      </c>
      <c r="F30" s="14">
        <v>0</v>
      </c>
      <c r="G30" s="13">
        <v>0</v>
      </c>
      <c r="H30" s="67">
        <v>0</v>
      </c>
      <c r="I30" s="67">
        <v>5294600</v>
      </c>
      <c r="J30" s="67">
        <f>SUM(B30:I30)</f>
        <v>6096635</v>
      </c>
      <c r="K30" s="67"/>
      <c r="L30" s="15">
        <v>16590700</v>
      </c>
      <c r="N30" s="54"/>
    </row>
    <row r="31" spans="1:14" ht="18" customHeight="1" x14ac:dyDescent="0.25">
      <c r="A31" s="74" t="s">
        <v>35</v>
      </c>
      <c r="B31" s="13">
        <v>399910</v>
      </c>
      <c r="C31" s="13">
        <v>0</v>
      </c>
      <c r="D31" s="13">
        <v>60090</v>
      </c>
      <c r="E31" s="13">
        <v>1409560</v>
      </c>
      <c r="F31" s="14">
        <v>0</v>
      </c>
      <c r="G31" s="13">
        <v>0</v>
      </c>
      <c r="H31" s="67">
        <v>0</v>
      </c>
      <c r="I31" s="67">
        <v>0</v>
      </c>
      <c r="J31" s="67">
        <f>SUM(B31:I31)</f>
        <v>1869560</v>
      </c>
      <c r="K31" s="67"/>
      <c r="L31" s="15">
        <v>66472755</v>
      </c>
      <c r="N31" s="54"/>
    </row>
    <row r="32" spans="1:14" ht="18" customHeight="1" x14ac:dyDescent="0.25">
      <c r="A32" s="74" t="s">
        <v>36</v>
      </c>
      <c r="B32" s="13">
        <v>0</v>
      </c>
      <c r="C32" s="13">
        <v>0</v>
      </c>
      <c r="D32" s="13">
        <v>150000</v>
      </c>
      <c r="E32" s="13">
        <v>0</v>
      </c>
      <c r="F32" s="14">
        <v>0</v>
      </c>
      <c r="G32" s="13">
        <v>0</v>
      </c>
      <c r="H32" s="67">
        <v>0</v>
      </c>
      <c r="I32" s="67">
        <v>0</v>
      </c>
      <c r="J32" s="67">
        <f>SUM(B32:I32)</f>
        <v>150000</v>
      </c>
      <c r="K32" s="67"/>
      <c r="L32" s="15">
        <v>29812153</v>
      </c>
      <c r="N32" s="54"/>
    </row>
    <row r="33" spans="1:16" ht="18" customHeight="1" x14ac:dyDescent="0.25">
      <c r="A33" s="75" t="s">
        <v>37</v>
      </c>
      <c r="B33" s="13">
        <v>50000</v>
      </c>
      <c r="C33" s="13">
        <v>0</v>
      </c>
      <c r="D33" s="13">
        <v>0</v>
      </c>
      <c r="E33" s="13">
        <v>0</v>
      </c>
      <c r="F33" s="14">
        <v>0</v>
      </c>
      <c r="G33" s="13">
        <v>0</v>
      </c>
      <c r="H33" s="67">
        <v>0</v>
      </c>
      <c r="I33" s="67">
        <v>0</v>
      </c>
      <c r="J33" s="67">
        <f>SUM(B33:I33)</f>
        <v>50000</v>
      </c>
      <c r="K33" s="67"/>
      <c r="L33" s="15">
        <v>26108539</v>
      </c>
      <c r="N33" s="54"/>
    </row>
    <row r="34" spans="1:16" s="5" customFormat="1" ht="20.100000000000001" customHeight="1" x14ac:dyDescent="0.25">
      <c r="A34" s="70" t="s">
        <v>38</v>
      </c>
      <c r="B34" s="7">
        <f t="shared" ref="B34:L34" si="6">SUM(B35:B80)</f>
        <v>3906911</v>
      </c>
      <c r="C34" s="17">
        <f t="shared" si="6"/>
        <v>0</v>
      </c>
      <c r="D34" s="7">
        <f t="shared" si="6"/>
        <v>5281445</v>
      </c>
      <c r="E34" s="17">
        <f t="shared" si="6"/>
        <v>500000</v>
      </c>
      <c r="F34" s="18">
        <f t="shared" si="6"/>
        <v>0</v>
      </c>
      <c r="G34" s="17">
        <f t="shared" si="6"/>
        <v>21399315</v>
      </c>
      <c r="H34" s="69">
        <f t="shared" si="6"/>
        <v>0</v>
      </c>
      <c r="I34" s="69">
        <f t="shared" si="6"/>
        <v>0</v>
      </c>
      <c r="J34" s="69">
        <f t="shared" si="6"/>
        <v>31087671</v>
      </c>
      <c r="K34" s="69">
        <f t="shared" si="6"/>
        <v>0</v>
      </c>
      <c r="L34" s="9">
        <f t="shared" si="6"/>
        <v>802165258</v>
      </c>
      <c r="N34" s="54"/>
      <c r="P34" s="56">
        <v>0</v>
      </c>
    </row>
    <row r="35" spans="1:16" ht="18" customHeight="1" x14ac:dyDescent="0.25">
      <c r="A35" s="68" t="s">
        <v>39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13">
        <v>0</v>
      </c>
      <c r="H35" s="67">
        <v>0</v>
      </c>
      <c r="I35" s="67">
        <v>0</v>
      </c>
      <c r="J35" s="67">
        <f t="shared" ref="J35:J43" si="7">SUM(B35:I35)</f>
        <v>0</v>
      </c>
      <c r="K35" s="67"/>
      <c r="L35" s="15">
        <v>63458733</v>
      </c>
      <c r="N35" s="54"/>
      <c r="P35" s="56">
        <v>0</v>
      </c>
    </row>
    <row r="36" spans="1:16" ht="18" customHeight="1" x14ac:dyDescent="0.25">
      <c r="A36" s="68" t="s">
        <v>40</v>
      </c>
      <c r="B36" s="13">
        <v>0</v>
      </c>
      <c r="C36" s="13">
        <v>0</v>
      </c>
      <c r="D36" s="13">
        <v>0</v>
      </c>
      <c r="E36" s="13">
        <v>0</v>
      </c>
      <c r="F36" s="14">
        <v>0</v>
      </c>
      <c r="G36" s="13">
        <v>0</v>
      </c>
      <c r="H36" s="67">
        <v>0</v>
      </c>
      <c r="I36" s="67">
        <v>0</v>
      </c>
      <c r="J36" s="67">
        <f t="shared" si="7"/>
        <v>0</v>
      </c>
      <c r="K36" s="67"/>
      <c r="L36" s="15">
        <v>31863820</v>
      </c>
      <c r="N36" s="54"/>
      <c r="P36" s="56">
        <v>0</v>
      </c>
    </row>
    <row r="37" spans="1:16" ht="18" customHeight="1" x14ac:dyDescent="0.25">
      <c r="A37" s="68" t="s">
        <v>41</v>
      </c>
      <c r="B37" s="13">
        <v>0</v>
      </c>
      <c r="C37" s="13">
        <v>0</v>
      </c>
      <c r="D37" s="13">
        <v>0</v>
      </c>
      <c r="E37" s="13">
        <v>0</v>
      </c>
      <c r="F37" s="14">
        <v>0</v>
      </c>
      <c r="G37" s="13">
        <v>0</v>
      </c>
      <c r="H37" s="67">
        <v>0</v>
      </c>
      <c r="I37" s="67">
        <v>0</v>
      </c>
      <c r="J37" s="67">
        <f t="shared" si="7"/>
        <v>0</v>
      </c>
      <c r="K37" s="67"/>
      <c r="L37" s="15">
        <v>18794840</v>
      </c>
      <c r="N37" s="54"/>
      <c r="P37" s="56">
        <v>0</v>
      </c>
    </row>
    <row r="38" spans="1:16" ht="18" customHeight="1" x14ac:dyDescent="0.25">
      <c r="A38" s="74" t="s">
        <v>42</v>
      </c>
      <c r="B38" s="13">
        <v>0</v>
      </c>
      <c r="C38" s="13">
        <v>0</v>
      </c>
      <c r="D38" s="13">
        <v>0</v>
      </c>
      <c r="E38" s="13">
        <v>0</v>
      </c>
      <c r="F38" s="14">
        <v>0</v>
      </c>
      <c r="G38" s="13">
        <v>0</v>
      </c>
      <c r="H38" s="67">
        <v>0</v>
      </c>
      <c r="I38" s="67">
        <v>0</v>
      </c>
      <c r="J38" s="67">
        <f t="shared" si="7"/>
        <v>0</v>
      </c>
      <c r="K38" s="67"/>
      <c r="L38" s="15">
        <v>18328085</v>
      </c>
      <c r="N38" s="54"/>
      <c r="P38" s="56">
        <v>0</v>
      </c>
    </row>
    <row r="39" spans="1:16" ht="18" customHeight="1" x14ac:dyDescent="0.25">
      <c r="A39" s="68" t="s">
        <v>43</v>
      </c>
      <c r="B39" s="13">
        <v>0</v>
      </c>
      <c r="C39" s="13">
        <v>0</v>
      </c>
      <c r="D39" s="13">
        <v>0</v>
      </c>
      <c r="E39" s="13">
        <v>0</v>
      </c>
      <c r="F39" s="14">
        <v>0</v>
      </c>
      <c r="G39" s="13">
        <v>0</v>
      </c>
      <c r="H39" s="67">
        <v>0</v>
      </c>
      <c r="I39" s="67">
        <v>0</v>
      </c>
      <c r="J39" s="67">
        <f t="shared" si="7"/>
        <v>0</v>
      </c>
      <c r="K39" s="67"/>
      <c r="L39" s="15">
        <v>45524565</v>
      </c>
      <c r="N39" s="54"/>
      <c r="P39" s="56">
        <v>0</v>
      </c>
    </row>
    <row r="40" spans="1:16" ht="18" customHeight="1" x14ac:dyDescent="0.25">
      <c r="A40" s="68" t="s">
        <v>44</v>
      </c>
      <c r="B40" s="13">
        <v>25500</v>
      </c>
      <c r="C40" s="13">
        <v>0</v>
      </c>
      <c r="D40" s="13">
        <v>0</v>
      </c>
      <c r="E40" s="13">
        <v>0</v>
      </c>
      <c r="F40" s="14">
        <v>0</v>
      </c>
      <c r="G40" s="13">
        <v>0</v>
      </c>
      <c r="H40" s="67">
        <v>0</v>
      </c>
      <c r="I40" s="67">
        <v>0</v>
      </c>
      <c r="J40" s="67">
        <f t="shared" si="7"/>
        <v>25500</v>
      </c>
      <c r="K40" s="67"/>
      <c r="L40" s="15">
        <v>14810815</v>
      </c>
      <c r="N40" s="54"/>
      <c r="P40" s="56">
        <v>0</v>
      </c>
    </row>
    <row r="41" spans="1:16" ht="18" customHeight="1" x14ac:dyDescent="0.25">
      <c r="A41" s="68" t="s">
        <v>45</v>
      </c>
      <c r="B41" s="13">
        <v>36960</v>
      </c>
      <c r="C41" s="13">
        <v>0</v>
      </c>
      <c r="D41" s="13">
        <v>65000</v>
      </c>
      <c r="E41" s="13">
        <v>0</v>
      </c>
      <c r="F41" s="14">
        <v>0</v>
      </c>
      <c r="G41" s="13">
        <v>0</v>
      </c>
      <c r="H41" s="67">
        <v>0</v>
      </c>
      <c r="I41" s="67">
        <v>0</v>
      </c>
      <c r="J41" s="67">
        <f t="shared" si="7"/>
        <v>101960</v>
      </c>
      <c r="K41" s="67"/>
      <c r="L41" s="15">
        <v>19437635</v>
      </c>
      <c r="N41" s="54"/>
      <c r="P41" s="56">
        <v>0</v>
      </c>
    </row>
    <row r="42" spans="1:16" ht="18" customHeight="1" x14ac:dyDescent="0.25">
      <c r="A42" s="68" t="s">
        <v>46</v>
      </c>
      <c r="B42" s="13">
        <v>0</v>
      </c>
      <c r="C42" s="13">
        <v>0</v>
      </c>
      <c r="D42" s="13">
        <v>0</v>
      </c>
      <c r="E42" s="13">
        <v>0</v>
      </c>
      <c r="F42" s="14">
        <v>0</v>
      </c>
      <c r="G42" s="13">
        <v>0</v>
      </c>
      <c r="H42" s="67">
        <v>0</v>
      </c>
      <c r="I42" s="67">
        <v>0</v>
      </c>
      <c r="J42" s="67">
        <f t="shared" si="7"/>
        <v>0</v>
      </c>
      <c r="K42" s="67"/>
      <c r="L42" s="15">
        <v>9142370</v>
      </c>
      <c r="N42" s="54"/>
      <c r="P42" s="56">
        <v>0</v>
      </c>
    </row>
    <row r="43" spans="1:16" ht="18" customHeight="1" thickBot="1" x14ac:dyDescent="0.3">
      <c r="A43" s="81" t="s">
        <v>47</v>
      </c>
      <c r="B43" s="23">
        <v>428640</v>
      </c>
      <c r="C43" s="23">
        <v>0</v>
      </c>
      <c r="D43" s="23">
        <v>16300</v>
      </c>
      <c r="E43" s="23">
        <v>0</v>
      </c>
      <c r="F43" s="24">
        <v>0</v>
      </c>
      <c r="G43" s="23">
        <v>0</v>
      </c>
      <c r="H43" s="80">
        <v>0</v>
      </c>
      <c r="I43" s="80">
        <v>0</v>
      </c>
      <c r="J43" s="80">
        <f t="shared" si="7"/>
        <v>444940</v>
      </c>
      <c r="K43" s="80"/>
      <c r="L43" s="25">
        <v>27120120</v>
      </c>
      <c r="N43" s="54"/>
      <c r="P43" s="56">
        <v>0</v>
      </c>
    </row>
    <row r="44" spans="1:16" ht="20.100000000000001" customHeight="1" thickTop="1" x14ac:dyDescent="0.25">
      <c r="A44" s="85"/>
      <c r="B44" s="84"/>
      <c r="C44" s="13"/>
      <c r="D44" s="13"/>
      <c r="E44" s="13"/>
      <c r="F44" s="13"/>
      <c r="G44" s="13"/>
      <c r="H44" s="13"/>
      <c r="I44" s="13"/>
      <c r="J44" s="13"/>
      <c r="K44" s="13"/>
      <c r="L44" s="60" t="s">
        <v>48</v>
      </c>
      <c r="N44" s="54"/>
      <c r="P44" s="56"/>
    </row>
    <row r="45" spans="1:16" ht="15.75" customHeight="1" thickBot="1" x14ac:dyDescent="0.3">
      <c r="A45" s="83" t="s">
        <v>49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</row>
    <row r="46" spans="1:16" ht="27.75" customHeight="1" thickTop="1" thickBot="1" x14ac:dyDescent="0.3">
      <c r="A46" s="98" t="s">
        <v>0</v>
      </c>
      <c r="B46" s="93" t="s">
        <v>131</v>
      </c>
      <c r="C46" s="99"/>
      <c r="D46" s="99"/>
      <c r="E46" s="99"/>
      <c r="F46" s="99"/>
      <c r="G46" s="99"/>
      <c r="H46" s="99"/>
      <c r="I46" s="99"/>
      <c r="J46" s="100" t="s">
        <v>2</v>
      </c>
      <c r="K46" s="78" t="s">
        <v>130</v>
      </c>
      <c r="L46" s="102" t="s">
        <v>129</v>
      </c>
    </row>
    <row r="47" spans="1:16" ht="14.25" customHeight="1" thickTop="1" thickBot="1" x14ac:dyDescent="0.3">
      <c r="A47" s="98"/>
      <c r="B47" s="105" t="s">
        <v>128</v>
      </c>
      <c r="C47" s="105"/>
      <c r="D47" s="105"/>
      <c r="E47" s="105"/>
      <c r="F47" s="106"/>
      <c r="G47" s="107" t="s">
        <v>127</v>
      </c>
      <c r="H47" s="107" t="s">
        <v>126</v>
      </c>
      <c r="I47" s="107" t="s">
        <v>125</v>
      </c>
      <c r="J47" s="101"/>
      <c r="K47" s="107" t="s">
        <v>124</v>
      </c>
      <c r="L47" s="103"/>
    </row>
    <row r="48" spans="1:16" ht="36" customHeight="1" thickTop="1" x14ac:dyDescent="0.25">
      <c r="A48" s="93"/>
      <c r="B48" s="82" t="s">
        <v>123</v>
      </c>
      <c r="C48" s="77" t="s">
        <v>122</v>
      </c>
      <c r="D48" s="77" t="s">
        <v>121</v>
      </c>
      <c r="E48" s="77" t="s">
        <v>120</v>
      </c>
      <c r="F48" s="77" t="s">
        <v>119</v>
      </c>
      <c r="G48" s="107"/>
      <c r="H48" s="107"/>
      <c r="I48" s="107"/>
      <c r="J48" s="101"/>
      <c r="K48" s="107"/>
      <c r="L48" s="103"/>
    </row>
    <row r="49" spans="1:16" ht="20.100000000000001" customHeight="1" x14ac:dyDescent="0.25">
      <c r="A49" s="68" t="s">
        <v>52</v>
      </c>
      <c r="B49" s="13">
        <v>0</v>
      </c>
      <c r="C49" s="13">
        <v>0</v>
      </c>
      <c r="D49" s="13">
        <v>0</v>
      </c>
      <c r="E49" s="13">
        <v>0</v>
      </c>
      <c r="F49" s="14">
        <v>0</v>
      </c>
      <c r="G49" s="13">
        <v>0</v>
      </c>
      <c r="H49" s="67">
        <v>0</v>
      </c>
      <c r="I49" s="67">
        <v>0</v>
      </c>
      <c r="J49" s="67">
        <f t="shared" ref="J49:J80" si="8">SUM(B49:I49)</f>
        <v>0</v>
      </c>
      <c r="K49" s="67"/>
      <c r="L49" s="15">
        <v>14072030</v>
      </c>
      <c r="N49" s="54"/>
    </row>
    <row r="50" spans="1:16" ht="20.100000000000001" customHeight="1" x14ac:dyDescent="0.25">
      <c r="A50" s="68" t="s">
        <v>53</v>
      </c>
      <c r="B50" s="13">
        <v>0</v>
      </c>
      <c r="C50" s="13">
        <v>0</v>
      </c>
      <c r="D50" s="13">
        <v>0</v>
      </c>
      <c r="E50" s="13">
        <v>0</v>
      </c>
      <c r="F50" s="14">
        <v>0</v>
      </c>
      <c r="G50" s="13">
        <v>0</v>
      </c>
      <c r="H50" s="67">
        <v>0</v>
      </c>
      <c r="I50" s="67">
        <v>0</v>
      </c>
      <c r="J50" s="67">
        <f t="shared" si="8"/>
        <v>0</v>
      </c>
      <c r="K50" s="67"/>
      <c r="L50" s="15">
        <v>14066425</v>
      </c>
      <c r="N50" s="54"/>
    </row>
    <row r="51" spans="1:16" ht="20.100000000000001" customHeight="1" x14ac:dyDescent="0.25">
      <c r="A51" s="68" t="s">
        <v>54</v>
      </c>
      <c r="B51" s="13">
        <v>0</v>
      </c>
      <c r="C51" s="13">
        <v>0</v>
      </c>
      <c r="D51" s="13">
        <v>0</v>
      </c>
      <c r="E51" s="13">
        <v>0</v>
      </c>
      <c r="F51" s="14">
        <v>0</v>
      </c>
      <c r="G51" s="13">
        <v>0</v>
      </c>
      <c r="H51" s="67">
        <v>0</v>
      </c>
      <c r="I51" s="67">
        <v>0</v>
      </c>
      <c r="J51" s="67">
        <f t="shared" si="8"/>
        <v>0</v>
      </c>
      <c r="K51" s="67"/>
      <c r="L51" s="15">
        <v>50387455</v>
      </c>
      <c r="N51" s="54"/>
    </row>
    <row r="52" spans="1:16" ht="20.100000000000001" customHeight="1" x14ac:dyDescent="0.25">
      <c r="A52" s="68" t="s">
        <v>55</v>
      </c>
      <c r="B52" s="13">
        <v>0</v>
      </c>
      <c r="C52" s="13">
        <v>0</v>
      </c>
      <c r="D52" s="13">
        <v>0</v>
      </c>
      <c r="E52" s="13">
        <v>0</v>
      </c>
      <c r="F52" s="14">
        <v>0</v>
      </c>
      <c r="G52" s="13">
        <v>0</v>
      </c>
      <c r="H52" s="67">
        <v>0</v>
      </c>
      <c r="I52" s="67">
        <v>0</v>
      </c>
      <c r="J52" s="67">
        <f t="shared" si="8"/>
        <v>0</v>
      </c>
      <c r="K52" s="67"/>
      <c r="L52" s="15">
        <v>13726590</v>
      </c>
      <c r="N52" s="54"/>
    </row>
    <row r="53" spans="1:16" ht="20.100000000000001" customHeight="1" x14ac:dyDescent="0.25">
      <c r="A53" s="68" t="s">
        <v>56</v>
      </c>
      <c r="B53" s="13">
        <v>1666045</v>
      </c>
      <c r="C53" s="13">
        <v>0</v>
      </c>
      <c r="D53" s="13">
        <v>0</v>
      </c>
      <c r="E53" s="13">
        <v>0</v>
      </c>
      <c r="F53" s="14">
        <v>0</v>
      </c>
      <c r="G53" s="13">
        <v>0</v>
      </c>
      <c r="H53" s="67">
        <v>0</v>
      </c>
      <c r="I53" s="67">
        <v>0</v>
      </c>
      <c r="J53" s="67">
        <f t="shared" si="8"/>
        <v>1666045</v>
      </c>
      <c r="K53" s="67"/>
      <c r="L53" s="15">
        <v>53186240</v>
      </c>
      <c r="N53" s="54"/>
    </row>
    <row r="54" spans="1:16" ht="20.100000000000001" customHeight="1" x14ac:dyDescent="0.25">
      <c r="A54" s="74" t="s">
        <v>57</v>
      </c>
      <c r="B54" s="13">
        <v>35000</v>
      </c>
      <c r="C54" s="13">
        <v>0</v>
      </c>
      <c r="D54" s="13">
        <v>0</v>
      </c>
      <c r="E54" s="13">
        <v>0</v>
      </c>
      <c r="F54" s="14">
        <v>0</v>
      </c>
      <c r="G54" s="13">
        <v>0</v>
      </c>
      <c r="H54" s="67">
        <v>0</v>
      </c>
      <c r="I54" s="67">
        <v>0</v>
      </c>
      <c r="J54" s="67">
        <f t="shared" si="8"/>
        <v>35000</v>
      </c>
      <c r="K54" s="67"/>
      <c r="L54" s="15">
        <v>11249310</v>
      </c>
      <c r="N54" s="54"/>
      <c r="P54" s="54">
        <v>0</v>
      </c>
    </row>
    <row r="55" spans="1:16" ht="20.100000000000001" customHeight="1" x14ac:dyDescent="0.25">
      <c r="A55" s="74" t="s">
        <v>58</v>
      </c>
      <c r="B55" s="13">
        <v>0</v>
      </c>
      <c r="C55" s="13">
        <v>0</v>
      </c>
      <c r="D55" s="13">
        <v>0</v>
      </c>
      <c r="E55" s="13">
        <v>0</v>
      </c>
      <c r="F55" s="14">
        <v>0</v>
      </c>
      <c r="G55" s="13">
        <v>0</v>
      </c>
      <c r="H55" s="67">
        <v>0</v>
      </c>
      <c r="I55" s="67">
        <v>0</v>
      </c>
      <c r="J55" s="67">
        <f t="shared" si="8"/>
        <v>0</v>
      </c>
      <c r="K55" s="67"/>
      <c r="L55" s="15">
        <v>10229915</v>
      </c>
      <c r="N55" s="54"/>
      <c r="P55" s="54">
        <v>0</v>
      </c>
    </row>
    <row r="56" spans="1:16" ht="20.100000000000001" customHeight="1" x14ac:dyDescent="0.25">
      <c r="A56" s="68" t="s">
        <v>59</v>
      </c>
      <c r="B56" s="13">
        <v>0</v>
      </c>
      <c r="C56" s="13">
        <v>0</v>
      </c>
      <c r="D56" s="13">
        <v>0</v>
      </c>
      <c r="E56" s="13">
        <v>0</v>
      </c>
      <c r="F56" s="14">
        <v>0</v>
      </c>
      <c r="G56" s="13">
        <v>0</v>
      </c>
      <c r="H56" s="67">
        <v>0</v>
      </c>
      <c r="I56" s="67">
        <v>0</v>
      </c>
      <c r="J56" s="67">
        <f t="shared" si="8"/>
        <v>0</v>
      </c>
      <c r="K56" s="67"/>
      <c r="L56" s="15">
        <v>7394105</v>
      </c>
      <c r="N56" s="54"/>
      <c r="P56" s="54">
        <v>0</v>
      </c>
    </row>
    <row r="57" spans="1:16" ht="20.100000000000001" customHeight="1" x14ac:dyDescent="0.25">
      <c r="A57" s="68" t="s">
        <v>60</v>
      </c>
      <c r="B57" s="13">
        <v>0</v>
      </c>
      <c r="C57" s="13">
        <v>0</v>
      </c>
      <c r="D57" s="13">
        <v>0</v>
      </c>
      <c r="E57" s="13">
        <v>0</v>
      </c>
      <c r="F57" s="14">
        <v>0</v>
      </c>
      <c r="G57" s="13">
        <v>0</v>
      </c>
      <c r="H57" s="67">
        <v>0</v>
      </c>
      <c r="I57" s="67">
        <v>0</v>
      </c>
      <c r="J57" s="67">
        <f t="shared" si="8"/>
        <v>0</v>
      </c>
      <c r="K57" s="67"/>
      <c r="L57" s="15">
        <v>5732165</v>
      </c>
      <c r="N57" s="54"/>
      <c r="P57" s="54">
        <v>0</v>
      </c>
    </row>
    <row r="58" spans="1:16" ht="20.100000000000001" customHeight="1" x14ac:dyDescent="0.25">
      <c r="A58" s="68" t="s">
        <v>61</v>
      </c>
      <c r="B58" s="13">
        <v>0</v>
      </c>
      <c r="C58" s="13">
        <v>0</v>
      </c>
      <c r="D58" s="13">
        <v>0</v>
      </c>
      <c r="E58" s="13">
        <v>0</v>
      </c>
      <c r="F58" s="14">
        <v>0</v>
      </c>
      <c r="G58" s="13">
        <v>0</v>
      </c>
      <c r="H58" s="67">
        <v>0</v>
      </c>
      <c r="I58" s="67">
        <v>0</v>
      </c>
      <c r="J58" s="67">
        <f t="shared" si="8"/>
        <v>0</v>
      </c>
      <c r="K58" s="67"/>
      <c r="L58" s="44">
        <v>6256380</v>
      </c>
      <c r="N58" s="54"/>
      <c r="P58" s="54">
        <v>0</v>
      </c>
    </row>
    <row r="59" spans="1:16" ht="20.100000000000001" customHeight="1" x14ac:dyDescent="0.25">
      <c r="A59" s="75" t="s">
        <v>62</v>
      </c>
      <c r="B59" s="13">
        <v>0</v>
      </c>
      <c r="C59" s="13">
        <v>0</v>
      </c>
      <c r="D59" s="13">
        <v>0</v>
      </c>
      <c r="E59" s="13">
        <v>0</v>
      </c>
      <c r="F59" s="14">
        <v>0</v>
      </c>
      <c r="G59" s="67">
        <v>0</v>
      </c>
      <c r="H59" s="67">
        <v>0</v>
      </c>
      <c r="I59" s="67">
        <v>0</v>
      </c>
      <c r="J59" s="67">
        <f t="shared" si="8"/>
        <v>0</v>
      </c>
      <c r="K59" s="67"/>
      <c r="L59" s="44">
        <v>5106790</v>
      </c>
      <c r="N59" s="54"/>
      <c r="P59" s="54">
        <v>0</v>
      </c>
    </row>
    <row r="60" spans="1:16" ht="20.100000000000001" customHeight="1" x14ac:dyDescent="0.25">
      <c r="A60" s="68" t="s">
        <v>63</v>
      </c>
      <c r="B60" s="13">
        <v>0</v>
      </c>
      <c r="C60" s="13">
        <v>0</v>
      </c>
      <c r="D60" s="13">
        <v>0</v>
      </c>
      <c r="E60" s="13">
        <v>0</v>
      </c>
      <c r="F60" s="14">
        <v>0</v>
      </c>
      <c r="G60" s="67">
        <v>0</v>
      </c>
      <c r="H60" s="67">
        <v>0</v>
      </c>
      <c r="I60" s="67">
        <v>0</v>
      </c>
      <c r="J60" s="67">
        <f t="shared" si="8"/>
        <v>0</v>
      </c>
      <c r="K60" s="67"/>
      <c r="L60" s="44">
        <v>5329745</v>
      </c>
      <c r="N60" s="54"/>
      <c r="P60" s="54">
        <v>0</v>
      </c>
    </row>
    <row r="61" spans="1:16" ht="20.100000000000001" customHeight="1" x14ac:dyDescent="0.25">
      <c r="A61" s="68" t="s">
        <v>64</v>
      </c>
      <c r="B61" s="13">
        <v>0</v>
      </c>
      <c r="C61" s="13">
        <v>0</v>
      </c>
      <c r="D61" s="13">
        <v>0</v>
      </c>
      <c r="E61" s="13">
        <v>0</v>
      </c>
      <c r="F61" s="14">
        <v>0</v>
      </c>
      <c r="G61" s="13">
        <v>0</v>
      </c>
      <c r="H61" s="67">
        <v>0</v>
      </c>
      <c r="I61" s="67">
        <v>0</v>
      </c>
      <c r="J61" s="67">
        <f t="shared" si="8"/>
        <v>0</v>
      </c>
      <c r="K61" s="67"/>
      <c r="L61" s="15">
        <v>7194895</v>
      </c>
      <c r="N61" s="54"/>
      <c r="P61" s="54">
        <v>0</v>
      </c>
    </row>
    <row r="62" spans="1:16" ht="20.100000000000001" customHeight="1" x14ac:dyDescent="0.25">
      <c r="A62" s="68" t="s">
        <v>65</v>
      </c>
      <c r="B62" s="13">
        <v>14000</v>
      </c>
      <c r="C62" s="13">
        <v>0</v>
      </c>
      <c r="D62" s="13">
        <v>0</v>
      </c>
      <c r="E62" s="13">
        <v>0</v>
      </c>
      <c r="F62" s="14">
        <v>0</v>
      </c>
      <c r="G62" s="13">
        <v>0</v>
      </c>
      <c r="H62" s="67">
        <v>0</v>
      </c>
      <c r="I62" s="67">
        <v>0</v>
      </c>
      <c r="J62" s="67">
        <f t="shared" si="8"/>
        <v>14000</v>
      </c>
      <c r="K62" s="67"/>
      <c r="L62" s="15">
        <v>5397270</v>
      </c>
      <c r="N62" s="54"/>
      <c r="P62" s="54">
        <v>0</v>
      </c>
    </row>
    <row r="63" spans="1:16" ht="20.100000000000001" customHeight="1" x14ac:dyDescent="0.25">
      <c r="A63" s="68" t="s">
        <v>66</v>
      </c>
      <c r="B63" s="13">
        <v>0</v>
      </c>
      <c r="C63" s="13">
        <v>0</v>
      </c>
      <c r="D63" s="13">
        <v>0</v>
      </c>
      <c r="E63" s="13">
        <v>0</v>
      </c>
      <c r="F63" s="14">
        <v>0</v>
      </c>
      <c r="G63" s="13">
        <v>0</v>
      </c>
      <c r="H63" s="67">
        <v>0</v>
      </c>
      <c r="I63" s="67">
        <v>0</v>
      </c>
      <c r="J63" s="67">
        <f t="shared" si="8"/>
        <v>0</v>
      </c>
      <c r="K63" s="67"/>
      <c r="L63" s="15">
        <v>7059635</v>
      </c>
      <c r="N63" s="54"/>
      <c r="P63" s="54">
        <v>0</v>
      </c>
    </row>
    <row r="64" spans="1:16" ht="20.100000000000001" customHeight="1" x14ac:dyDescent="0.25">
      <c r="A64" s="68" t="s">
        <v>67</v>
      </c>
      <c r="B64" s="13">
        <v>0</v>
      </c>
      <c r="C64" s="13">
        <v>0</v>
      </c>
      <c r="D64" s="13">
        <v>0</v>
      </c>
      <c r="E64" s="13">
        <v>0</v>
      </c>
      <c r="F64" s="14">
        <v>0</v>
      </c>
      <c r="G64" s="13">
        <v>0</v>
      </c>
      <c r="H64" s="67">
        <v>0</v>
      </c>
      <c r="I64" s="67">
        <v>0</v>
      </c>
      <c r="J64" s="67">
        <f t="shared" si="8"/>
        <v>0</v>
      </c>
      <c r="K64" s="67"/>
      <c r="L64" s="15">
        <v>6375065</v>
      </c>
      <c r="N64" s="54"/>
      <c r="P64" s="54">
        <v>0</v>
      </c>
    </row>
    <row r="65" spans="1:16" ht="20.100000000000001" customHeight="1" x14ac:dyDescent="0.25">
      <c r="A65" s="68" t="s">
        <v>68</v>
      </c>
      <c r="B65" s="13">
        <v>110000</v>
      </c>
      <c r="C65" s="13">
        <v>0</v>
      </c>
      <c r="D65" s="13">
        <v>0</v>
      </c>
      <c r="E65" s="13">
        <v>0</v>
      </c>
      <c r="F65" s="14">
        <v>0</v>
      </c>
      <c r="G65" s="13">
        <v>0</v>
      </c>
      <c r="H65" s="67">
        <v>0</v>
      </c>
      <c r="I65" s="67">
        <v>0</v>
      </c>
      <c r="J65" s="67">
        <f t="shared" si="8"/>
        <v>110000</v>
      </c>
      <c r="K65" s="67"/>
      <c r="L65" s="15">
        <v>5354375</v>
      </c>
      <c r="N65" s="54"/>
      <c r="P65" s="54">
        <v>0</v>
      </c>
    </row>
    <row r="66" spans="1:16" ht="20.100000000000001" customHeight="1" x14ac:dyDescent="0.25">
      <c r="A66" s="74" t="s">
        <v>69</v>
      </c>
      <c r="B66" s="13">
        <v>0</v>
      </c>
      <c r="C66" s="13">
        <v>0</v>
      </c>
      <c r="D66" s="13">
        <v>0</v>
      </c>
      <c r="E66" s="13">
        <v>0</v>
      </c>
      <c r="F66" s="14">
        <v>0</v>
      </c>
      <c r="G66" s="13">
        <v>0</v>
      </c>
      <c r="H66" s="67">
        <v>0</v>
      </c>
      <c r="I66" s="67">
        <v>0</v>
      </c>
      <c r="J66" s="67">
        <f t="shared" si="8"/>
        <v>0</v>
      </c>
      <c r="K66" s="67"/>
      <c r="L66" s="15">
        <v>6201665</v>
      </c>
      <c r="N66" s="54"/>
      <c r="P66" s="54">
        <v>0</v>
      </c>
    </row>
    <row r="67" spans="1:16" ht="20.100000000000001" customHeight="1" x14ac:dyDescent="0.25">
      <c r="A67" s="68" t="s">
        <v>70</v>
      </c>
      <c r="B67" s="13">
        <v>0</v>
      </c>
      <c r="C67" s="13">
        <v>0</v>
      </c>
      <c r="D67" s="13">
        <v>0</v>
      </c>
      <c r="E67" s="13">
        <v>0</v>
      </c>
      <c r="F67" s="14">
        <v>0</v>
      </c>
      <c r="G67" s="13">
        <v>0</v>
      </c>
      <c r="H67" s="67">
        <v>0</v>
      </c>
      <c r="I67" s="67">
        <v>0</v>
      </c>
      <c r="J67" s="67">
        <f t="shared" si="8"/>
        <v>0</v>
      </c>
      <c r="K67" s="67"/>
      <c r="L67" s="15">
        <v>5769315</v>
      </c>
      <c r="N67" s="54"/>
      <c r="P67" s="54">
        <v>0</v>
      </c>
    </row>
    <row r="68" spans="1:16" ht="20.100000000000001" customHeight="1" x14ac:dyDescent="0.25">
      <c r="A68" s="68" t="s">
        <v>71</v>
      </c>
      <c r="B68" s="13">
        <v>0</v>
      </c>
      <c r="C68" s="13">
        <v>0</v>
      </c>
      <c r="D68" s="13">
        <v>0</v>
      </c>
      <c r="E68" s="13">
        <v>0</v>
      </c>
      <c r="F68" s="14">
        <v>0</v>
      </c>
      <c r="G68" s="13">
        <v>0</v>
      </c>
      <c r="H68" s="67">
        <v>0</v>
      </c>
      <c r="I68" s="67">
        <v>0</v>
      </c>
      <c r="J68" s="67">
        <f t="shared" si="8"/>
        <v>0</v>
      </c>
      <c r="K68" s="67"/>
      <c r="L68" s="15">
        <v>3700705</v>
      </c>
      <c r="N68" s="54"/>
      <c r="P68" s="54">
        <v>0</v>
      </c>
    </row>
    <row r="69" spans="1:16" ht="20.100000000000001" customHeight="1" x14ac:dyDescent="0.25">
      <c r="A69" s="68" t="s">
        <v>72</v>
      </c>
      <c r="B69" s="13">
        <v>119285</v>
      </c>
      <c r="C69" s="13">
        <v>0</v>
      </c>
      <c r="D69" s="13">
        <v>42150</v>
      </c>
      <c r="E69" s="13">
        <v>0</v>
      </c>
      <c r="F69" s="14">
        <v>0</v>
      </c>
      <c r="G69" s="13">
        <v>0</v>
      </c>
      <c r="H69" s="67">
        <v>0</v>
      </c>
      <c r="I69" s="67">
        <v>0</v>
      </c>
      <c r="J69" s="67">
        <f t="shared" si="8"/>
        <v>161435</v>
      </c>
      <c r="K69" s="67"/>
      <c r="L69" s="15">
        <v>4184855</v>
      </c>
      <c r="N69" s="54"/>
      <c r="P69" s="54">
        <v>0</v>
      </c>
    </row>
    <row r="70" spans="1:16" ht="20.100000000000001" customHeight="1" x14ac:dyDescent="0.25">
      <c r="A70" s="68" t="s">
        <v>73</v>
      </c>
      <c r="B70" s="13">
        <v>0</v>
      </c>
      <c r="C70" s="13">
        <v>0</v>
      </c>
      <c r="D70" s="13">
        <v>13850</v>
      </c>
      <c r="E70" s="13">
        <v>0</v>
      </c>
      <c r="F70" s="14">
        <v>0</v>
      </c>
      <c r="G70" s="13">
        <v>0</v>
      </c>
      <c r="H70" s="67">
        <v>0</v>
      </c>
      <c r="I70" s="67">
        <v>0</v>
      </c>
      <c r="J70" s="67">
        <f t="shared" si="8"/>
        <v>13850</v>
      </c>
      <c r="K70" s="67"/>
      <c r="L70" s="15">
        <v>15914365</v>
      </c>
      <c r="N70" s="54"/>
      <c r="P70" s="54">
        <v>0</v>
      </c>
    </row>
    <row r="71" spans="1:16" ht="20.100000000000001" customHeight="1" x14ac:dyDescent="0.25">
      <c r="A71" s="68" t="s">
        <v>74</v>
      </c>
      <c r="B71" s="13">
        <v>0</v>
      </c>
      <c r="C71" s="13">
        <v>0</v>
      </c>
      <c r="D71" s="13">
        <v>0</v>
      </c>
      <c r="E71" s="13">
        <v>0</v>
      </c>
      <c r="F71" s="14">
        <v>0</v>
      </c>
      <c r="G71" s="13">
        <v>0</v>
      </c>
      <c r="H71" s="67">
        <v>0</v>
      </c>
      <c r="I71" s="67">
        <v>0</v>
      </c>
      <c r="J71" s="67">
        <f t="shared" si="8"/>
        <v>0</v>
      </c>
      <c r="K71" s="67"/>
      <c r="L71" s="15">
        <v>568685</v>
      </c>
      <c r="N71" s="54"/>
      <c r="P71" s="54">
        <v>0</v>
      </c>
    </row>
    <row r="72" spans="1:16" ht="20.100000000000001" customHeight="1" x14ac:dyDescent="0.25">
      <c r="A72" s="68" t="s">
        <v>75</v>
      </c>
      <c r="B72" s="13">
        <v>0</v>
      </c>
      <c r="C72" s="13">
        <v>0</v>
      </c>
      <c r="D72" s="13">
        <v>0</v>
      </c>
      <c r="E72" s="13">
        <v>0</v>
      </c>
      <c r="F72" s="14">
        <v>0</v>
      </c>
      <c r="G72" s="13">
        <v>0</v>
      </c>
      <c r="H72" s="67">
        <v>0</v>
      </c>
      <c r="I72" s="67">
        <v>0</v>
      </c>
      <c r="J72" s="67">
        <f t="shared" si="8"/>
        <v>0</v>
      </c>
      <c r="K72" s="67"/>
      <c r="L72" s="15">
        <v>4356790</v>
      </c>
      <c r="N72" s="54"/>
      <c r="P72" s="54">
        <v>0</v>
      </c>
    </row>
    <row r="73" spans="1:16" ht="20.100000000000001" customHeight="1" x14ac:dyDescent="0.25">
      <c r="A73" s="68" t="s">
        <v>76</v>
      </c>
      <c r="B73" s="13">
        <v>405893</v>
      </c>
      <c r="C73" s="13">
        <v>0</v>
      </c>
      <c r="D73" s="13">
        <v>124315</v>
      </c>
      <c r="E73" s="13">
        <v>0</v>
      </c>
      <c r="F73" s="14">
        <v>0</v>
      </c>
      <c r="G73" s="13">
        <v>0</v>
      </c>
      <c r="H73" s="67">
        <v>0</v>
      </c>
      <c r="I73" s="67">
        <v>0</v>
      </c>
      <c r="J73" s="67">
        <f t="shared" si="8"/>
        <v>530208</v>
      </c>
      <c r="K73" s="67"/>
      <c r="L73" s="15">
        <v>76648065</v>
      </c>
      <c r="N73" s="54"/>
      <c r="P73" s="54">
        <v>0</v>
      </c>
    </row>
    <row r="74" spans="1:16" ht="20.100000000000001" customHeight="1" x14ac:dyDescent="0.25">
      <c r="A74" s="68" t="s">
        <v>77</v>
      </c>
      <c r="B74" s="13">
        <v>100000</v>
      </c>
      <c r="C74" s="13">
        <v>0</v>
      </c>
      <c r="D74" s="13">
        <v>5000000</v>
      </c>
      <c r="E74" s="13">
        <v>500000</v>
      </c>
      <c r="F74" s="14">
        <v>0</v>
      </c>
      <c r="G74" s="13">
        <v>21399315</v>
      </c>
      <c r="H74" s="67">
        <v>0</v>
      </c>
      <c r="I74" s="67">
        <v>0</v>
      </c>
      <c r="J74" s="67">
        <f t="shared" si="8"/>
        <v>26999315</v>
      </c>
      <c r="K74" s="67"/>
      <c r="L74" s="15">
        <v>164487750</v>
      </c>
      <c r="N74" s="54"/>
      <c r="P74" s="54">
        <v>0</v>
      </c>
    </row>
    <row r="75" spans="1:16" ht="20.100000000000001" customHeight="1" x14ac:dyDescent="0.25">
      <c r="A75" s="68" t="s">
        <v>78</v>
      </c>
      <c r="B75" s="13">
        <v>120650</v>
      </c>
      <c r="C75" s="13">
        <v>0</v>
      </c>
      <c r="D75" s="13">
        <v>0</v>
      </c>
      <c r="E75" s="13">
        <v>0</v>
      </c>
      <c r="F75" s="14">
        <v>0</v>
      </c>
      <c r="G75" s="13">
        <v>0</v>
      </c>
      <c r="H75" s="67">
        <v>0</v>
      </c>
      <c r="I75" s="67">
        <v>0</v>
      </c>
      <c r="J75" s="67">
        <f t="shared" si="8"/>
        <v>120650</v>
      </c>
      <c r="K75" s="67"/>
      <c r="L75" s="15">
        <v>3123885</v>
      </c>
      <c r="N75" s="54"/>
      <c r="P75" s="54">
        <v>0</v>
      </c>
    </row>
    <row r="76" spans="1:16" ht="20.100000000000001" customHeight="1" x14ac:dyDescent="0.25">
      <c r="A76" s="68" t="s">
        <v>79</v>
      </c>
      <c r="B76" s="13">
        <v>181108</v>
      </c>
      <c r="C76" s="13">
        <v>0</v>
      </c>
      <c r="D76" s="13">
        <v>0</v>
      </c>
      <c r="E76" s="13">
        <v>0</v>
      </c>
      <c r="F76" s="14">
        <v>0</v>
      </c>
      <c r="G76" s="13">
        <v>0</v>
      </c>
      <c r="H76" s="67">
        <v>0</v>
      </c>
      <c r="I76" s="67">
        <v>0</v>
      </c>
      <c r="J76" s="67">
        <f t="shared" si="8"/>
        <v>181108</v>
      </c>
      <c r="K76" s="67"/>
      <c r="L76" s="15">
        <v>1608945</v>
      </c>
      <c r="N76" s="54"/>
      <c r="P76" s="54">
        <v>0</v>
      </c>
    </row>
    <row r="77" spans="1:16" ht="20.100000000000001" customHeight="1" x14ac:dyDescent="0.25">
      <c r="A77" s="68" t="s">
        <v>80</v>
      </c>
      <c r="B77" s="13">
        <v>16000</v>
      </c>
      <c r="C77" s="13">
        <v>0</v>
      </c>
      <c r="D77" s="13">
        <v>0</v>
      </c>
      <c r="E77" s="13">
        <v>0</v>
      </c>
      <c r="F77" s="14">
        <v>0</v>
      </c>
      <c r="G77" s="13">
        <v>0</v>
      </c>
      <c r="H77" s="67">
        <v>0</v>
      </c>
      <c r="I77" s="67">
        <v>0</v>
      </c>
      <c r="J77" s="67">
        <f t="shared" si="8"/>
        <v>16000</v>
      </c>
      <c r="K77" s="67"/>
      <c r="L77" s="15">
        <v>8929950</v>
      </c>
      <c r="N77" s="54"/>
      <c r="P77" s="54">
        <v>0</v>
      </c>
    </row>
    <row r="78" spans="1:16" ht="20.100000000000001" customHeight="1" x14ac:dyDescent="0.25">
      <c r="A78" s="68" t="s">
        <v>81</v>
      </c>
      <c r="B78" s="13">
        <v>443700</v>
      </c>
      <c r="C78" s="13">
        <v>0</v>
      </c>
      <c r="D78" s="13">
        <v>0</v>
      </c>
      <c r="E78" s="13">
        <v>0</v>
      </c>
      <c r="F78" s="14">
        <v>0</v>
      </c>
      <c r="G78" s="13">
        <v>0</v>
      </c>
      <c r="H78" s="67">
        <v>0</v>
      </c>
      <c r="I78" s="67">
        <v>0</v>
      </c>
      <c r="J78" s="67">
        <f t="shared" si="8"/>
        <v>443700</v>
      </c>
      <c r="K78" s="67"/>
      <c r="L78" s="15">
        <v>26770910</v>
      </c>
      <c r="N78" s="54"/>
      <c r="P78" s="54"/>
    </row>
    <row r="79" spans="1:16" ht="20.100000000000001" customHeight="1" x14ac:dyDescent="0.25">
      <c r="A79" s="68" t="s">
        <v>82</v>
      </c>
      <c r="B79" s="13">
        <v>114030</v>
      </c>
      <c r="C79" s="13">
        <v>0</v>
      </c>
      <c r="D79" s="13">
        <v>14830</v>
      </c>
      <c r="E79" s="13">
        <v>0</v>
      </c>
      <c r="F79" s="14">
        <v>0</v>
      </c>
      <c r="G79" s="13">
        <v>0</v>
      </c>
      <c r="H79" s="67">
        <v>0</v>
      </c>
      <c r="I79" s="67">
        <v>0</v>
      </c>
      <c r="J79" s="67">
        <f t="shared" si="8"/>
        <v>128860</v>
      </c>
      <c r="K79" s="67"/>
      <c r="L79" s="15">
        <v>2300000</v>
      </c>
      <c r="N79" s="54"/>
      <c r="P79" s="54"/>
    </row>
    <row r="80" spans="1:16" ht="20.100000000000001" customHeight="1" thickBot="1" x14ac:dyDescent="0.3">
      <c r="A80" s="81" t="s">
        <v>83</v>
      </c>
      <c r="B80" s="23">
        <v>90100</v>
      </c>
      <c r="C80" s="23">
        <v>0</v>
      </c>
      <c r="D80" s="23">
        <v>5000</v>
      </c>
      <c r="E80" s="23">
        <v>0</v>
      </c>
      <c r="F80" s="24">
        <v>0</v>
      </c>
      <c r="G80" s="23">
        <v>0</v>
      </c>
      <c r="H80" s="80">
        <v>0</v>
      </c>
      <c r="I80" s="80">
        <v>0</v>
      </c>
      <c r="J80" s="80">
        <f t="shared" si="8"/>
        <v>95100</v>
      </c>
      <c r="K80" s="80"/>
      <c r="L80" s="25">
        <v>1000000</v>
      </c>
      <c r="N80" s="54"/>
      <c r="P80" s="54"/>
    </row>
    <row r="81" spans="1:14" ht="12.9" customHeight="1" thickTop="1" x14ac:dyDescent="0.2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 t="s">
        <v>48</v>
      </c>
      <c r="M81" s="54"/>
      <c r="N81" s="54"/>
    </row>
    <row r="82" spans="1:14" ht="12.9" customHeight="1" thickBot="1" x14ac:dyDescent="0.3">
      <c r="A82" s="79" t="s">
        <v>49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54"/>
      <c r="N82" s="54"/>
    </row>
    <row r="83" spans="1:14" ht="27.75" customHeight="1" thickTop="1" thickBot="1" x14ac:dyDescent="0.3">
      <c r="A83" s="98" t="s">
        <v>0</v>
      </c>
      <c r="B83" s="99" t="s">
        <v>131</v>
      </c>
      <c r="C83" s="99"/>
      <c r="D83" s="99"/>
      <c r="E83" s="99"/>
      <c r="F83" s="99"/>
      <c r="G83" s="99"/>
      <c r="H83" s="99"/>
      <c r="I83" s="99"/>
      <c r="J83" s="100" t="s">
        <v>2</v>
      </c>
      <c r="K83" s="78" t="s">
        <v>130</v>
      </c>
      <c r="L83" s="102" t="s">
        <v>129</v>
      </c>
      <c r="M83" s="54"/>
      <c r="N83" s="54"/>
    </row>
    <row r="84" spans="1:14" ht="13.5" customHeight="1" thickTop="1" thickBot="1" x14ac:dyDescent="0.3">
      <c r="A84" s="98"/>
      <c r="B84" s="104" t="s">
        <v>128</v>
      </c>
      <c r="C84" s="105"/>
      <c r="D84" s="105"/>
      <c r="E84" s="105"/>
      <c r="F84" s="106"/>
      <c r="G84" s="107" t="s">
        <v>127</v>
      </c>
      <c r="H84" s="107" t="s">
        <v>126</v>
      </c>
      <c r="I84" s="107" t="s">
        <v>125</v>
      </c>
      <c r="J84" s="101"/>
      <c r="K84" s="107" t="s">
        <v>124</v>
      </c>
      <c r="L84" s="103"/>
      <c r="M84" s="54"/>
      <c r="N84" s="54"/>
    </row>
    <row r="85" spans="1:14" ht="33" customHeight="1" thickTop="1" x14ac:dyDescent="0.25">
      <c r="A85" s="93"/>
      <c r="B85" s="77" t="s">
        <v>123</v>
      </c>
      <c r="C85" s="77" t="s">
        <v>122</v>
      </c>
      <c r="D85" s="77" t="s">
        <v>121</v>
      </c>
      <c r="E85" s="77" t="s">
        <v>120</v>
      </c>
      <c r="F85" s="77" t="s">
        <v>119</v>
      </c>
      <c r="G85" s="107"/>
      <c r="H85" s="107"/>
      <c r="I85" s="107"/>
      <c r="J85" s="101"/>
      <c r="K85" s="107"/>
      <c r="L85" s="103"/>
      <c r="M85" s="54"/>
      <c r="N85" s="54"/>
    </row>
    <row r="86" spans="1:14" ht="20.100000000000001" customHeight="1" x14ac:dyDescent="0.25">
      <c r="A86" s="70" t="s">
        <v>84</v>
      </c>
      <c r="B86" s="17">
        <f t="shared" ref="B86:K86" si="9">SUM(B87:B87)</f>
        <v>6836000</v>
      </c>
      <c r="C86" s="17">
        <f t="shared" si="9"/>
        <v>0</v>
      </c>
      <c r="D86" s="17">
        <f t="shared" si="9"/>
        <v>234920</v>
      </c>
      <c r="E86" s="17">
        <f t="shared" si="9"/>
        <v>10780315</v>
      </c>
      <c r="F86" s="18">
        <f t="shared" si="9"/>
        <v>0</v>
      </c>
      <c r="G86" s="17">
        <f t="shared" si="9"/>
        <v>0</v>
      </c>
      <c r="H86" s="69">
        <f t="shared" si="9"/>
        <v>0</v>
      </c>
      <c r="I86" s="69">
        <f t="shared" si="9"/>
        <v>0</v>
      </c>
      <c r="J86" s="69">
        <f t="shared" si="9"/>
        <v>17851235</v>
      </c>
      <c r="K86" s="69">
        <f t="shared" si="9"/>
        <v>0</v>
      </c>
      <c r="L86" s="9">
        <v>1095425880</v>
      </c>
      <c r="N86" s="54"/>
    </row>
    <row r="87" spans="1:14" ht="20.100000000000001" customHeight="1" x14ac:dyDescent="0.25">
      <c r="A87" s="68" t="s">
        <v>85</v>
      </c>
      <c r="B87" s="13">
        <v>6836000</v>
      </c>
      <c r="C87" s="13">
        <v>0</v>
      </c>
      <c r="D87" s="13">
        <v>234920</v>
      </c>
      <c r="E87" s="13">
        <v>10780315</v>
      </c>
      <c r="F87" s="14">
        <v>0</v>
      </c>
      <c r="G87" s="13">
        <v>0</v>
      </c>
      <c r="H87" s="67">
        <v>0</v>
      </c>
      <c r="I87" s="67">
        <v>0</v>
      </c>
      <c r="J87" s="67">
        <f>SUM(B87:I87)</f>
        <v>17851235</v>
      </c>
      <c r="K87" s="67"/>
      <c r="L87" s="15">
        <v>1095425880</v>
      </c>
      <c r="N87" s="54"/>
    </row>
    <row r="88" spans="1:14" ht="20.100000000000001" customHeight="1" x14ac:dyDescent="0.25">
      <c r="A88" s="70" t="s">
        <v>86</v>
      </c>
      <c r="B88" s="7">
        <f t="shared" ref="B88:L88" si="10">SUM(B89:B102)</f>
        <v>7407831</v>
      </c>
      <c r="C88" s="7">
        <f t="shared" si="10"/>
        <v>4323630</v>
      </c>
      <c r="D88" s="7">
        <f t="shared" si="10"/>
        <v>1554276</v>
      </c>
      <c r="E88" s="7">
        <f t="shared" si="10"/>
        <v>8443685</v>
      </c>
      <c r="F88" s="8">
        <f t="shared" si="10"/>
        <v>4491</v>
      </c>
      <c r="G88" s="7">
        <f t="shared" si="10"/>
        <v>900000</v>
      </c>
      <c r="H88" s="76">
        <f t="shared" si="10"/>
        <v>0</v>
      </c>
      <c r="I88" s="76">
        <f t="shared" si="10"/>
        <v>1283245</v>
      </c>
      <c r="J88" s="76">
        <f t="shared" si="10"/>
        <v>23917158</v>
      </c>
      <c r="K88" s="76">
        <f t="shared" si="10"/>
        <v>0</v>
      </c>
      <c r="L88" s="9">
        <f t="shared" si="10"/>
        <v>163476258</v>
      </c>
      <c r="N88" s="54"/>
    </row>
    <row r="89" spans="1:14" ht="20.100000000000001" customHeight="1" x14ac:dyDescent="0.25">
      <c r="A89" s="75" t="s">
        <v>87</v>
      </c>
      <c r="B89" s="13">
        <v>0</v>
      </c>
      <c r="C89" s="13">
        <v>0</v>
      </c>
      <c r="D89" s="13">
        <v>34547</v>
      </c>
      <c r="E89" s="13">
        <v>0</v>
      </c>
      <c r="F89" s="14">
        <v>4491</v>
      </c>
      <c r="G89" s="13">
        <v>0</v>
      </c>
      <c r="H89" s="67">
        <v>0</v>
      </c>
      <c r="I89" s="67">
        <v>0</v>
      </c>
      <c r="J89" s="67">
        <f t="shared" ref="J89:J102" si="11">SUM(B89:I89)</f>
        <v>39038</v>
      </c>
      <c r="K89" s="67"/>
      <c r="L89" s="15">
        <v>4254246</v>
      </c>
      <c r="M89" s="54"/>
      <c r="N89" s="54"/>
    </row>
    <row r="90" spans="1:14" ht="20.100000000000001" customHeight="1" x14ac:dyDescent="0.25">
      <c r="A90" s="74" t="s">
        <v>88</v>
      </c>
      <c r="B90" s="13">
        <v>0</v>
      </c>
      <c r="C90" s="13">
        <v>0</v>
      </c>
      <c r="D90" s="13">
        <v>0</v>
      </c>
      <c r="E90" s="13">
        <v>0</v>
      </c>
      <c r="F90" s="14">
        <v>0</v>
      </c>
      <c r="G90" s="13">
        <v>0</v>
      </c>
      <c r="H90" s="67">
        <v>0</v>
      </c>
      <c r="I90" s="67">
        <v>0</v>
      </c>
      <c r="J90" s="67">
        <f t="shared" si="11"/>
        <v>0</v>
      </c>
      <c r="K90" s="67"/>
      <c r="L90" s="15">
        <v>679619</v>
      </c>
      <c r="M90" s="54"/>
      <c r="N90" s="54"/>
    </row>
    <row r="91" spans="1:14" ht="20.100000000000001" customHeight="1" x14ac:dyDescent="0.25">
      <c r="A91" s="74" t="s">
        <v>89</v>
      </c>
      <c r="B91" s="13">
        <v>784460</v>
      </c>
      <c r="C91" s="13">
        <v>0</v>
      </c>
      <c r="D91" s="13">
        <v>0</v>
      </c>
      <c r="E91" s="13">
        <v>0</v>
      </c>
      <c r="F91" s="14">
        <v>0</v>
      </c>
      <c r="G91" s="13">
        <v>900000</v>
      </c>
      <c r="H91" s="67">
        <v>0</v>
      </c>
      <c r="I91" s="67">
        <v>0</v>
      </c>
      <c r="J91" s="67">
        <f t="shared" si="11"/>
        <v>1684460</v>
      </c>
      <c r="K91" s="67"/>
      <c r="L91" s="15">
        <v>22421585</v>
      </c>
      <c r="M91" s="54"/>
      <c r="N91" s="54"/>
    </row>
    <row r="92" spans="1:14" ht="20.100000000000001" customHeight="1" x14ac:dyDescent="0.25">
      <c r="A92" s="68" t="s">
        <v>90</v>
      </c>
      <c r="B92" s="13">
        <v>5974680</v>
      </c>
      <c r="C92" s="13">
        <v>4323630</v>
      </c>
      <c r="D92" s="13">
        <v>17130</v>
      </c>
      <c r="E92" s="13">
        <v>8443685</v>
      </c>
      <c r="F92" s="14">
        <v>0</v>
      </c>
      <c r="G92" s="13">
        <v>0</v>
      </c>
      <c r="H92" s="67">
        <v>0</v>
      </c>
      <c r="I92" s="67">
        <v>0</v>
      </c>
      <c r="J92" s="67">
        <f t="shared" si="11"/>
        <v>18759125</v>
      </c>
      <c r="K92" s="67">
        <v>0</v>
      </c>
      <c r="L92" s="15">
        <v>73170000</v>
      </c>
      <c r="M92" s="54"/>
      <c r="N92" s="54"/>
    </row>
    <row r="93" spans="1:14" ht="20.100000000000001" customHeight="1" x14ac:dyDescent="0.25">
      <c r="A93" s="68" t="s">
        <v>91</v>
      </c>
      <c r="B93" s="13">
        <v>0</v>
      </c>
      <c r="C93" s="13">
        <v>0</v>
      </c>
      <c r="D93" s="13">
        <v>1960</v>
      </c>
      <c r="E93" s="13">
        <v>0</v>
      </c>
      <c r="F93" s="14">
        <v>0</v>
      </c>
      <c r="G93" s="13">
        <v>0</v>
      </c>
      <c r="H93" s="67">
        <v>0</v>
      </c>
      <c r="I93" s="67">
        <v>0</v>
      </c>
      <c r="J93" s="67">
        <f t="shared" si="11"/>
        <v>1960</v>
      </c>
      <c r="K93" s="67"/>
      <c r="L93" s="15">
        <v>1838487</v>
      </c>
      <c r="M93" s="54"/>
      <c r="N93" s="54"/>
    </row>
    <row r="94" spans="1:14" ht="20.100000000000001" customHeight="1" x14ac:dyDescent="0.25">
      <c r="A94" s="11" t="s">
        <v>92</v>
      </c>
      <c r="B94" s="12">
        <v>9740</v>
      </c>
      <c r="C94" s="13">
        <v>0</v>
      </c>
      <c r="D94" s="13">
        <v>47800</v>
      </c>
      <c r="E94" s="13">
        <v>0</v>
      </c>
      <c r="F94" s="14">
        <v>0</v>
      </c>
      <c r="G94" s="13">
        <v>0</v>
      </c>
      <c r="H94" s="67">
        <v>0</v>
      </c>
      <c r="I94" s="67">
        <v>0</v>
      </c>
      <c r="J94" s="67">
        <f t="shared" si="11"/>
        <v>57540</v>
      </c>
      <c r="K94" s="67"/>
      <c r="L94" s="15">
        <v>5393610</v>
      </c>
      <c r="M94" s="54"/>
      <c r="N94" s="54"/>
    </row>
    <row r="95" spans="1:14" ht="20.100000000000001" customHeight="1" x14ac:dyDescent="0.25">
      <c r="A95" s="11" t="s">
        <v>93</v>
      </c>
      <c r="B95" s="12">
        <v>0</v>
      </c>
      <c r="C95" s="13">
        <v>0</v>
      </c>
      <c r="D95" s="13">
        <v>94569</v>
      </c>
      <c r="E95" s="13">
        <v>0</v>
      </c>
      <c r="F95" s="14">
        <v>0</v>
      </c>
      <c r="G95" s="13">
        <v>0</v>
      </c>
      <c r="H95" s="67">
        <v>0</v>
      </c>
      <c r="I95" s="67">
        <v>283245</v>
      </c>
      <c r="J95" s="67">
        <f t="shared" si="11"/>
        <v>377814</v>
      </c>
      <c r="K95" s="67"/>
      <c r="L95" s="15">
        <v>2855475</v>
      </c>
      <c r="M95" s="54"/>
      <c r="N95" s="54"/>
    </row>
    <row r="96" spans="1:14" ht="20.100000000000001" customHeight="1" x14ac:dyDescent="0.25">
      <c r="A96" s="11" t="s">
        <v>94</v>
      </c>
      <c r="B96" s="12">
        <v>3400</v>
      </c>
      <c r="C96" s="13">
        <v>0</v>
      </c>
      <c r="D96" s="13">
        <v>3185</v>
      </c>
      <c r="E96" s="13">
        <v>0</v>
      </c>
      <c r="F96" s="14">
        <v>0</v>
      </c>
      <c r="G96" s="13">
        <v>0</v>
      </c>
      <c r="H96" s="67">
        <v>0</v>
      </c>
      <c r="I96" s="67">
        <v>0</v>
      </c>
      <c r="J96" s="67">
        <f t="shared" si="11"/>
        <v>6585</v>
      </c>
      <c r="K96" s="67"/>
      <c r="L96" s="15">
        <v>860258</v>
      </c>
      <c r="N96" s="54"/>
    </row>
    <row r="97" spans="1:14" ht="20.100000000000001" customHeight="1" x14ac:dyDescent="0.25">
      <c r="A97" s="11" t="s">
        <v>95</v>
      </c>
      <c r="B97" s="12">
        <v>3150</v>
      </c>
      <c r="C97" s="13">
        <v>0</v>
      </c>
      <c r="D97" s="13">
        <v>177785</v>
      </c>
      <c r="E97" s="13">
        <v>0</v>
      </c>
      <c r="F97" s="14">
        <v>0</v>
      </c>
      <c r="G97" s="13">
        <v>0</v>
      </c>
      <c r="H97" s="67">
        <v>0</v>
      </c>
      <c r="I97" s="67">
        <v>0</v>
      </c>
      <c r="J97" s="67">
        <f t="shared" si="11"/>
        <v>180935</v>
      </c>
      <c r="K97" s="67"/>
      <c r="L97" s="15">
        <v>5895548</v>
      </c>
      <c r="N97" s="54"/>
    </row>
    <row r="98" spans="1:14" ht="20.100000000000001" customHeight="1" x14ac:dyDescent="0.25">
      <c r="A98" s="11" t="s">
        <v>96</v>
      </c>
      <c r="B98" s="12">
        <v>0</v>
      </c>
      <c r="C98" s="13">
        <v>0</v>
      </c>
      <c r="D98" s="13">
        <v>1061425</v>
      </c>
      <c r="E98" s="13">
        <v>0</v>
      </c>
      <c r="F98" s="14">
        <v>0</v>
      </c>
      <c r="G98" s="13">
        <v>0</v>
      </c>
      <c r="H98" s="67">
        <v>0</v>
      </c>
      <c r="I98" s="67">
        <v>0</v>
      </c>
      <c r="J98" s="67">
        <f t="shared" si="11"/>
        <v>1061425</v>
      </c>
      <c r="K98" s="67"/>
      <c r="L98" s="15">
        <v>9473593</v>
      </c>
      <c r="N98" s="54"/>
    </row>
    <row r="99" spans="1:14" ht="20.100000000000001" customHeight="1" x14ac:dyDescent="0.25">
      <c r="A99" s="11" t="s">
        <v>97</v>
      </c>
      <c r="B99" s="12">
        <v>18751</v>
      </c>
      <c r="C99" s="13">
        <v>0</v>
      </c>
      <c r="D99" s="13">
        <v>18375</v>
      </c>
      <c r="E99" s="13">
        <v>0</v>
      </c>
      <c r="F99" s="14">
        <v>0</v>
      </c>
      <c r="G99" s="13">
        <v>0</v>
      </c>
      <c r="H99" s="67">
        <v>0</v>
      </c>
      <c r="I99" s="67">
        <v>1000000</v>
      </c>
      <c r="J99" s="67">
        <f t="shared" si="11"/>
        <v>1037126</v>
      </c>
      <c r="K99" s="67"/>
      <c r="L99" s="15">
        <v>2482965</v>
      </c>
      <c r="N99" s="54"/>
    </row>
    <row r="100" spans="1:14" ht="20.100000000000001" customHeight="1" x14ac:dyDescent="0.25">
      <c r="A100" s="11" t="s">
        <v>98</v>
      </c>
      <c r="B100" s="12">
        <v>0</v>
      </c>
      <c r="C100" s="13">
        <v>0</v>
      </c>
      <c r="D100" s="13">
        <v>91500</v>
      </c>
      <c r="E100" s="13">
        <v>0</v>
      </c>
      <c r="F100" s="14">
        <v>0</v>
      </c>
      <c r="G100" s="13">
        <v>0</v>
      </c>
      <c r="H100" s="67">
        <v>0</v>
      </c>
      <c r="I100" s="67">
        <v>0</v>
      </c>
      <c r="J100" s="67">
        <f t="shared" si="11"/>
        <v>91500</v>
      </c>
      <c r="K100" s="67"/>
      <c r="L100" s="15">
        <v>1601646</v>
      </c>
      <c r="N100" s="54"/>
    </row>
    <row r="101" spans="1:14" ht="20.100000000000001" customHeight="1" x14ac:dyDescent="0.25">
      <c r="A101" s="11" t="s">
        <v>99</v>
      </c>
      <c r="B101" s="12">
        <v>75000</v>
      </c>
      <c r="C101" s="13">
        <v>0</v>
      </c>
      <c r="D101" s="13">
        <v>0</v>
      </c>
      <c r="E101" s="13">
        <v>0</v>
      </c>
      <c r="F101" s="14">
        <v>0</v>
      </c>
      <c r="G101" s="13">
        <v>0</v>
      </c>
      <c r="H101" s="67">
        <v>0</v>
      </c>
      <c r="I101" s="67">
        <v>0</v>
      </c>
      <c r="J101" s="67">
        <f t="shared" si="11"/>
        <v>75000</v>
      </c>
      <c r="K101" s="67"/>
      <c r="L101" s="15">
        <v>2523966</v>
      </c>
      <c r="N101" s="54"/>
    </row>
    <row r="102" spans="1:14" ht="20.100000000000001" customHeight="1" x14ac:dyDescent="0.25">
      <c r="A102" s="11" t="s">
        <v>100</v>
      </c>
      <c r="B102" s="12">
        <v>538650</v>
      </c>
      <c r="C102" s="13">
        <v>0</v>
      </c>
      <c r="D102" s="13">
        <v>6000</v>
      </c>
      <c r="E102" s="13">
        <v>0</v>
      </c>
      <c r="F102" s="14">
        <v>0</v>
      </c>
      <c r="G102" s="13">
        <v>0</v>
      </c>
      <c r="H102" s="67">
        <v>0</v>
      </c>
      <c r="I102" s="67">
        <v>0</v>
      </c>
      <c r="J102" s="67">
        <f t="shared" si="11"/>
        <v>544650</v>
      </c>
      <c r="K102" s="67"/>
      <c r="L102" s="15">
        <v>30025260</v>
      </c>
      <c r="N102" s="54"/>
    </row>
    <row r="103" spans="1:14" ht="20.100000000000001" customHeight="1" x14ac:dyDescent="0.25">
      <c r="A103" s="5" t="s">
        <v>101</v>
      </c>
      <c r="B103" s="16">
        <f t="shared" ref="B103:L103" si="12">SUM(B104:B108)</f>
        <v>1853694</v>
      </c>
      <c r="C103" s="32">
        <f t="shared" si="12"/>
        <v>0</v>
      </c>
      <c r="D103" s="17">
        <f t="shared" si="12"/>
        <v>533592</v>
      </c>
      <c r="E103" s="17">
        <f t="shared" si="12"/>
        <v>0</v>
      </c>
      <c r="F103" s="18">
        <f t="shared" si="12"/>
        <v>254</v>
      </c>
      <c r="G103" s="17">
        <f t="shared" si="12"/>
        <v>0</v>
      </c>
      <c r="H103" s="73">
        <f t="shared" si="12"/>
        <v>0</v>
      </c>
      <c r="I103" s="73">
        <f t="shared" si="12"/>
        <v>0</v>
      </c>
      <c r="J103" s="69">
        <f t="shared" si="12"/>
        <v>2387540</v>
      </c>
      <c r="K103" s="73">
        <f t="shared" si="12"/>
        <v>1000000</v>
      </c>
      <c r="L103" s="9">
        <f t="shared" si="12"/>
        <v>87371956</v>
      </c>
      <c r="N103" s="54"/>
    </row>
    <row r="104" spans="1:14" ht="20.100000000000001" customHeight="1" x14ac:dyDescent="0.25">
      <c r="A104" s="11" t="s">
        <v>102</v>
      </c>
      <c r="B104" s="12">
        <v>7815</v>
      </c>
      <c r="C104" s="13">
        <v>0</v>
      </c>
      <c r="D104" s="13">
        <v>29500</v>
      </c>
      <c r="E104" s="13">
        <v>0</v>
      </c>
      <c r="F104" s="14">
        <v>0</v>
      </c>
      <c r="G104" s="13">
        <v>0</v>
      </c>
      <c r="H104" s="67">
        <v>0</v>
      </c>
      <c r="I104" s="67">
        <v>0</v>
      </c>
      <c r="J104" s="67">
        <f>SUM(B104:I104)</f>
        <v>37315</v>
      </c>
      <c r="K104" s="67"/>
      <c r="L104" s="15">
        <v>5627737</v>
      </c>
      <c r="N104" s="54"/>
    </row>
    <row r="105" spans="1:14" ht="20.100000000000001" customHeight="1" x14ac:dyDescent="0.25">
      <c r="A105" s="11" t="s">
        <v>103</v>
      </c>
      <c r="B105" s="12">
        <v>0</v>
      </c>
      <c r="C105" s="13">
        <v>0</v>
      </c>
      <c r="D105" s="13">
        <v>35000</v>
      </c>
      <c r="E105" s="13">
        <v>0</v>
      </c>
      <c r="F105" s="14">
        <v>0</v>
      </c>
      <c r="G105" s="13">
        <v>0</v>
      </c>
      <c r="H105" s="67">
        <v>0</v>
      </c>
      <c r="I105" s="67">
        <v>0</v>
      </c>
      <c r="J105" s="67">
        <f>SUM(B105:I105)</f>
        <v>35000</v>
      </c>
      <c r="K105" s="67"/>
      <c r="L105" s="15">
        <v>8057405</v>
      </c>
      <c r="N105" s="54"/>
    </row>
    <row r="106" spans="1:14" ht="20.100000000000001" customHeight="1" x14ac:dyDescent="0.25">
      <c r="A106" s="11" t="s">
        <v>104</v>
      </c>
      <c r="B106" s="12">
        <v>502647</v>
      </c>
      <c r="C106" s="13">
        <v>0</v>
      </c>
      <c r="D106" s="13">
        <v>10500</v>
      </c>
      <c r="E106" s="13">
        <v>0</v>
      </c>
      <c r="F106" s="14">
        <v>254</v>
      </c>
      <c r="G106" s="13">
        <v>0</v>
      </c>
      <c r="H106" s="67">
        <v>0</v>
      </c>
      <c r="I106" s="67">
        <v>0</v>
      </c>
      <c r="J106" s="67">
        <f>SUM(B106:I106)</f>
        <v>513401</v>
      </c>
      <c r="K106" s="67"/>
      <c r="L106" s="15">
        <v>3476287</v>
      </c>
      <c r="N106" s="54"/>
    </row>
    <row r="107" spans="1:14" ht="20.100000000000001" customHeight="1" x14ac:dyDescent="0.25">
      <c r="A107" s="68" t="s">
        <v>105</v>
      </c>
      <c r="B107" s="13">
        <v>329230</v>
      </c>
      <c r="C107" s="13">
        <v>0</v>
      </c>
      <c r="D107" s="13">
        <v>168500</v>
      </c>
      <c r="E107" s="13">
        <v>0</v>
      </c>
      <c r="F107" s="72">
        <v>0</v>
      </c>
      <c r="G107" s="66">
        <v>0</v>
      </c>
      <c r="H107" s="66">
        <v>0</v>
      </c>
      <c r="I107" s="66">
        <v>0</v>
      </c>
      <c r="J107" s="67">
        <f>SUM(B107:I107)</f>
        <v>497730</v>
      </c>
      <c r="K107" s="66"/>
      <c r="L107" s="15">
        <v>4509376</v>
      </c>
      <c r="N107" s="54"/>
    </row>
    <row r="108" spans="1:14" ht="20.100000000000001" customHeight="1" x14ac:dyDescent="0.25">
      <c r="A108" s="68" t="s">
        <v>106</v>
      </c>
      <c r="B108" s="13">
        <v>1014002</v>
      </c>
      <c r="C108" s="13">
        <v>0</v>
      </c>
      <c r="D108" s="13">
        <v>290092</v>
      </c>
      <c r="E108" s="13">
        <v>0</v>
      </c>
      <c r="F108" s="72">
        <v>0</v>
      </c>
      <c r="G108" s="66">
        <v>0</v>
      </c>
      <c r="H108" s="66">
        <v>0</v>
      </c>
      <c r="I108" s="66">
        <v>0</v>
      </c>
      <c r="J108" s="67">
        <f>SUM(B108:I108)</f>
        <v>1304094</v>
      </c>
      <c r="K108" s="67">
        <v>1000000</v>
      </c>
      <c r="L108" s="15">
        <v>65701151</v>
      </c>
      <c r="N108" s="54"/>
    </row>
    <row r="109" spans="1:14" ht="20.100000000000001" customHeight="1" x14ac:dyDescent="0.25">
      <c r="A109" s="71" t="s">
        <v>107</v>
      </c>
      <c r="B109" s="17">
        <f t="shared" ref="B109:L109" si="13">SUM(B110:B112)</f>
        <v>190440</v>
      </c>
      <c r="C109" s="17">
        <f t="shared" si="13"/>
        <v>0</v>
      </c>
      <c r="D109" s="17">
        <f t="shared" si="13"/>
        <v>435450</v>
      </c>
      <c r="E109" s="17">
        <f t="shared" si="13"/>
        <v>0</v>
      </c>
      <c r="F109" s="18">
        <f t="shared" si="13"/>
        <v>0</v>
      </c>
      <c r="G109" s="17">
        <f t="shared" si="13"/>
        <v>0</v>
      </c>
      <c r="H109" s="69">
        <f t="shared" si="13"/>
        <v>0</v>
      </c>
      <c r="I109" s="69">
        <f t="shared" si="13"/>
        <v>0</v>
      </c>
      <c r="J109" s="69">
        <f t="shared" si="13"/>
        <v>625890</v>
      </c>
      <c r="K109" s="69">
        <f t="shared" si="13"/>
        <v>0</v>
      </c>
      <c r="L109" s="9">
        <f t="shared" si="13"/>
        <v>16025499</v>
      </c>
      <c r="N109" s="54"/>
    </row>
    <row r="110" spans="1:14" ht="20.100000000000001" customHeight="1" x14ac:dyDescent="0.25">
      <c r="A110" s="68" t="s">
        <v>108</v>
      </c>
      <c r="B110" s="13">
        <v>83790</v>
      </c>
      <c r="C110" s="13">
        <v>0</v>
      </c>
      <c r="D110" s="13">
        <v>238260</v>
      </c>
      <c r="E110" s="13">
        <v>0</v>
      </c>
      <c r="F110" s="14">
        <v>0</v>
      </c>
      <c r="G110" s="13">
        <v>0</v>
      </c>
      <c r="H110" s="67">
        <v>0</v>
      </c>
      <c r="I110" s="67">
        <v>0</v>
      </c>
      <c r="J110" s="67">
        <f>SUM(B110:I110)</f>
        <v>322050</v>
      </c>
      <c r="K110" s="67"/>
      <c r="L110" s="15">
        <v>6804165</v>
      </c>
      <c r="N110" s="54"/>
    </row>
    <row r="111" spans="1:14" ht="20.100000000000001" customHeight="1" x14ac:dyDescent="0.25">
      <c r="A111" s="68" t="s">
        <v>109</v>
      </c>
      <c r="B111" s="13">
        <v>66650</v>
      </c>
      <c r="C111" s="13">
        <v>0</v>
      </c>
      <c r="D111" s="13">
        <v>136450</v>
      </c>
      <c r="E111" s="13">
        <v>0</v>
      </c>
      <c r="F111" s="14">
        <v>0</v>
      </c>
      <c r="G111" s="13">
        <v>0</v>
      </c>
      <c r="H111" s="67">
        <v>0</v>
      </c>
      <c r="I111" s="67">
        <v>0</v>
      </c>
      <c r="J111" s="67">
        <f>SUM(B111:I111)</f>
        <v>203100</v>
      </c>
      <c r="K111" s="67"/>
      <c r="L111" s="15">
        <v>6793616</v>
      </c>
      <c r="N111" s="54"/>
    </row>
    <row r="112" spans="1:14" ht="20.100000000000001" customHeight="1" x14ac:dyDescent="0.25">
      <c r="A112" s="68" t="s">
        <v>110</v>
      </c>
      <c r="B112" s="13">
        <v>40000</v>
      </c>
      <c r="C112" s="13">
        <v>0</v>
      </c>
      <c r="D112" s="13">
        <v>60740</v>
      </c>
      <c r="E112" s="13">
        <v>0</v>
      </c>
      <c r="F112" s="14">
        <v>0</v>
      </c>
      <c r="G112" s="13">
        <v>0</v>
      </c>
      <c r="H112" s="67">
        <v>0</v>
      </c>
      <c r="I112" s="67">
        <v>0</v>
      </c>
      <c r="J112" s="67">
        <f>SUM(B112:I112)</f>
        <v>100740</v>
      </c>
      <c r="K112" s="67"/>
      <c r="L112" s="15">
        <v>2427718</v>
      </c>
      <c r="N112" s="54"/>
    </row>
    <row r="113" spans="1:14" ht="20.100000000000001" customHeight="1" x14ac:dyDescent="0.25">
      <c r="A113" s="71" t="s">
        <v>111</v>
      </c>
      <c r="B113" s="17">
        <f t="shared" ref="B113:L113" si="14">B114</f>
        <v>0</v>
      </c>
      <c r="C113" s="17">
        <f t="shared" si="14"/>
        <v>0</v>
      </c>
      <c r="D113" s="17">
        <f t="shared" si="14"/>
        <v>1063110</v>
      </c>
      <c r="E113" s="17">
        <f t="shared" si="14"/>
        <v>4850000</v>
      </c>
      <c r="F113" s="18">
        <f t="shared" si="14"/>
        <v>0</v>
      </c>
      <c r="G113" s="17">
        <f t="shared" si="14"/>
        <v>3184770</v>
      </c>
      <c r="H113" s="69">
        <f t="shared" si="14"/>
        <v>0</v>
      </c>
      <c r="I113" s="69">
        <f t="shared" si="14"/>
        <v>0</v>
      </c>
      <c r="J113" s="69">
        <f t="shared" si="14"/>
        <v>9097880</v>
      </c>
      <c r="K113" s="69">
        <f t="shared" si="14"/>
        <v>0</v>
      </c>
      <c r="L113" s="9">
        <f t="shared" si="14"/>
        <v>17279948</v>
      </c>
      <c r="N113" s="54"/>
    </row>
    <row r="114" spans="1:14" ht="20.100000000000001" customHeight="1" x14ac:dyDescent="0.25">
      <c r="A114" s="68" t="s">
        <v>112</v>
      </c>
      <c r="B114" s="13">
        <v>0</v>
      </c>
      <c r="C114" s="13">
        <v>0</v>
      </c>
      <c r="D114" s="13">
        <v>1063110</v>
      </c>
      <c r="E114" s="13">
        <v>4850000</v>
      </c>
      <c r="F114" s="14">
        <v>0</v>
      </c>
      <c r="G114" s="13">
        <v>3184770</v>
      </c>
      <c r="H114" s="67">
        <v>0</v>
      </c>
      <c r="I114" s="67">
        <v>0</v>
      </c>
      <c r="J114" s="67">
        <f>SUM(B114:I114)</f>
        <v>9097880</v>
      </c>
      <c r="K114" s="67"/>
      <c r="L114" s="15">
        <v>17279948</v>
      </c>
      <c r="N114" s="54"/>
    </row>
    <row r="115" spans="1:14" ht="20.100000000000001" customHeight="1" x14ac:dyDescent="0.25">
      <c r="A115" s="70" t="s">
        <v>113</v>
      </c>
      <c r="B115" s="17">
        <f t="shared" ref="B115:L115" si="15">SUM(B116:B118)</f>
        <v>131000</v>
      </c>
      <c r="C115" s="17">
        <f t="shared" si="15"/>
        <v>0</v>
      </c>
      <c r="D115" s="17">
        <f t="shared" si="15"/>
        <v>128125</v>
      </c>
      <c r="E115" s="17">
        <f t="shared" si="15"/>
        <v>3000000</v>
      </c>
      <c r="F115" s="18">
        <f t="shared" si="15"/>
        <v>0</v>
      </c>
      <c r="G115" s="17">
        <f t="shared" si="15"/>
        <v>0</v>
      </c>
      <c r="H115" s="69">
        <f t="shared" si="15"/>
        <v>0</v>
      </c>
      <c r="I115" s="69">
        <f t="shared" si="15"/>
        <v>0</v>
      </c>
      <c r="J115" s="69">
        <f t="shared" si="15"/>
        <v>3259125</v>
      </c>
      <c r="K115" s="69">
        <f t="shared" si="15"/>
        <v>0</v>
      </c>
      <c r="L115" s="9">
        <f t="shared" si="15"/>
        <v>45043564</v>
      </c>
      <c r="N115" s="54"/>
    </row>
    <row r="116" spans="1:14" ht="20.100000000000001" customHeight="1" x14ac:dyDescent="0.25">
      <c r="A116" s="68" t="s">
        <v>114</v>
      </c>
      <c r="B116" s="13">
        <v>121000</v>
      </c>
      <c r="C116" s="13">
        <v>0</v>
      </c>
      <c r="D116" s="13">
        <v>0</v>
      </c>
      <c r="E116" s="13">
        <v>1000000</v>
      </c>
      <c r="F116" s="14">
        <v>0</v>
      </c>
      <c r="G116" s="13">
        <v>0</v>
      </c>
      <c r="H116" s="67">
        <v>0</v>
      </c>
      <c r="I116" s="67">
        <v>0</v>
      </c>
      <c r="J116" s="67">
        <f>SUM(B116:I116)</f>
        <v>1121000</v>
      </c>
      <c r="K116" s="67"/>
      <c r="L116" s="15">
        <v>9601130</v>
      </c>
      <c r="N116" s="54"/>
    </row>
    <row r="117" spans="1:14" ht="20.100000000000001" customHeight="1" x14ac:dyDescent="0.25">
      <c r="A117" s="68" t="s">
        <v>115</v>
      </c>
      <c r="B117" s="13">
        <v>0</v>
      </c>
      <c r="C117" s="13">
        <v>0</v>
      </c>
      <c r="D117" s="13">
        <v>93125</v>
      </c>
      <c r="E117" s="13">
        <v>2000000</v>
      </c>
      <c r="F117" s="14">
        <v>0</v>
      </c>
      <c r="G117" s="13">
        <v>0</v>
      </c>
      <c r="H117" s="67">
        <v>0</v>
      </c>
      <c r="I117" s="67">
        <v>0</v>
      </c>
      <c r="J117" s="67">
        <f>SUM(B117:I117)</f>
        <v>2093125</v>
      </c>
      <c r="K117" s="66"/>
      <c r="L117" s="15">
        <v>33343050</v>
      </c>
      <c r="N117" s="54"/>
    </row>
    <row r="118" spans="1:14" ht="20.100000000000001" customHeight="1" x14ac:dyDescent="0.25">
      <c r="A118" s="65" t="s">
        <v>116</v>
      </c>
      <c r="B118" s="13">
        <v>10000</v>
      </c>
      <c r="C118" s="13">
        <v>0</v>
      </c>
      <c r="D118" s="13">
        <v>35000</v>
      </c>
      <c r="E118" s="13">
        <v>0</v>
      </c>
      <c r="F118" s="14">
        <v>0</v>
      </c>
      <c r="G118" s="64">
        <v>0</v>
      </c>
      <c r="H118" s="64">
        <v>0</v>
      </c>
      <c r="I118" s="14">
        <v>0</v>
      </c>
      <c r="J118" s="14">
        <f>SUM(B118:I118)</f>
        <v>45000</v>
      </c>
      <c r="K118" s="63"/>
      <c r="L118" s="15">
        <v>2099384</v>
      </c>
      <c r="N118" s="54"/>
    </row>
    <row r="119" spans="1:14" ht="20.100000000000001" customHeight="1" thickBot="1" x14ac:dyDescent="0.3">
      <c r="A119" s="62" t="s">
        <v>118</v>
      </c>
      <c r="B119" s="47">
        <f t="shared" ref="B119:L119" si="16">B5+B14+B16+B22+B28+B34+B86+B88+B103+B109+B113+B115</f>
        <v>104689318</v>
      </c>
      <c r="C119" s="48">
        <f t="shared" si="16"/>
        <v>4323630</v>
      </c>
      <c r="D119" s="48">
        <f t="shared" si="16"/>
        <v>23073027</v>
      </c>
      <c r="E119" s="48">
        <f t="shared" si="16"/>
        <v>393894634</v>
      </c>
      <c r="F119" s="49">
        <f t="shared" si="16"/>
        <v>4745</v>
      </c>
      <c r="G119" s="49">
        <f t="shared" si="16"/>
        <v>26281597</v>
      </c>
      <c r="H119" s="49">
        <f t="shared" si="16"/>
        <v>120000</v>
      </c>
      <c r="I119" s="49">
        <f t="shared" si="16"/>
        <v>16846307</v>
      </c>
      <c r="J119" s="49">
        <f t="shared" si="16"/>
        <v>569233258</v>
      </c>
      <c r="K119" s="49">
        <f t="shared" si="16"/>
        <v>1000000</v>
      </c>
      <c r="L119" s="61">
        <f t="shared" si="16"/>
        <v>3619448860</v>
      </c>
      <c r="N119" s="54"/>
    </row>
    <row r="120" spans="1:14" ht="20.100000000000001" customHeight="1" thickTop="1" x14ac:dyDescent="0.25">
      <c r="A120" s="60"/>
      <c r="B120" s="59"/>
      <c r="C120" s="58"/>
      <c r="D120" s="57"/>
      <c r="E120" s="57"/>
      <c r="F120" s="57"/>
      <c r="G120" s="57"/>
      <c r="H120" s="57"/>
      <c r="I120" s="57"/>
      <c r="J120" s="57"/>
      <c r="K120" s="57"/>
      <c r="L120" s="57"/>
      <c r="N120" s="54"/>
    </row>
    <row r="121" spans="1:14" ht="20.100000000000001" customHeight="1" x14ac:dyDescent="0.25"/>
    <row r="123" spans="1:14" x14ac:dyDescent="0.25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6"/>
    </row>
    <row r="124" spans="1:14" x14ac:dyDescent="0.25">
      <c r="B124" s="52"/>
    </row>
    <row r="125" spans="1:14" x14ac:dyDescent="0.25">
      <c r="L125" s="55"/>
    </row>
  </sheetData>
  <mergeCells count="27">
    <mergeCell ref="A2:A4"/>
    <mergeCell ref="B2:I2"/>
    <mergeCell ref="J2:J4"/>
    <mergeCell ref="L2:L4"/>
    <mergeCell ref="B3:F3"/>
    <mergeCell ref="G3:G4"/>
    <mergeCell ref="H3:H4"/>
    <mergeCell ref="I3:I4"/>
    <mergeCell ref="K3:K4"/>
    <mergeCell ref="A46:A48"/>
    <mergeCell ref="B46:I46"/>
    <mergeCell ref="J46:J48"/>
    <mergeCell ref="L46:L48"/>
    <mergeCell ref="B47:F47"/>
    <mergeCell ref="G47:G48"/>
    <mergeCell ref="H47:H48"/>
    <mergeCell ref="I47:I48"/>
    <mergeCell ref="K47:K48"/>
    <mergeCell ref="A83:A85"/>
    <mergeCell ref="B83:I83"/>
    <mergeCell ref="J83:J85"/>
    <mergeCell ref="L83:L85"/>
    <mergeCell ref="B84:F84"/>
    <mergeCell ref="G84:G85"/>
    <mergeCell ref="H84:H85"/>
    <mergeCell ref="I84:I85"/>
    <mergeCell ref="K84:K85"/>
  </mergeCells>
  <printOptions horizontalCentered="1"/>
  <pageMargins left="0.19685039370078741" right="0.19685039370078741" top="0.98425196850393704" bottom="0.27559055118110237" header="0.62992125984251968" footer="0.19685039370078741"/>
  <pageSetup scale="65" firstPageNumber="179" fitToHeight="2" orientation="landscape" useFirstPageNumber="1" r:id="rId1"/>
  <headerFooter alignWithMargins="0">
    <oddHeader>&amp;C&amp;"Museo Sans 900,Negrita"&amp;16SUMARIO No. 6 COMPOSICIÓN ECONÓMICA DEL GASTO POR INSTITUCIÓN&amp;"Museo Sans 700,Negrita"
&amp;10(En US dólares)</oddHeader>
  </headerFooter>
  <rowBreaks count="3" manualBreakCount="3">
    <brk id="44" max="11" man="1"/>
    <brk id="81" max="11" man="1"/>
    <brk id="8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73C9-4030-466D-BFEA-68CCF4B1A77A}">
  <sheetPr>
    <tabColor rgb="FF00B050"/>
  </sheetPr>
  <dimension ref="A1:J123"/>
  <sheetViews>
    <sheetView showGridLines="0" showZeros="0" zoomScale="110" zoomScaleNormal="110" zoomScaleSheetLayoutView="80" workbookViewId="0">
      <pane xSplit="1" ySplit="2" topLeftCell="B3" activePane="bottomRight" state="frozen"/>
      <selection activeCell="A3" sqref="A3:M3"/>
      <selection pane="topRight" activeCell="A3" sqref="A3:M3"/>
      <selection pane="bottomLeft" activeCell="A3" sqref="A3:M3"/>
      <selection pane="bottomRight" activeCell="M26" sqref="M26"/>
    </sheetView>
  </sheetViews>
  <sheetFormatPr baseColWidth="10" defaultColWidth="11.44140625" defaultRowHeight="12" x14ac:dyDescent="0.25"/>
  <cols>
    <col min="1" max="1" width="92.5546875" style="1" customWidth="1"/>
    <col min="2" max="2" width="16.109375" style="1" customWidth="1"/>
    <col min="3" max="3" width="12.6640625" style="1" customWidth="1"/>
    <col min="4" max="4" width="12.109375" style="1" customWidth="1"/>
    <col min="5" max="6" width="11.33203125" style="1" customWidth="1"/>
    <col min="7" max="7" width="14.33203125" style="1" customWidth="1"/>
    <col min="8" max="8" width="16.33203125" style="1" customWidth="1"/>
    <col min="9" max="9" width="7.5546875" style="1" customWidth="1"/>
    <col min="10" max="10" width="15.6640625" style="1" customWidth="1"/>
    <col min="11" max="16384" width="11.44140625" style="1"/>
  </cols>
  <sheetData>
    <row r="1" spans="1:10" ht="18" customHeight="1" thickTop="1" x14ac:dyDescent="0.25">
      <c r="A1" s="89" t="s">
        <v>0</v>
      </c>
      <c r="B1" s="91" t="s">
        <v>1</v>
      </c>
      <c r="C1" s="92"/>
      <c r="D1" s="92"/>
      <c r="E1" s="92"/>
      <c r="F1" s="92"/>
      <c r="G1" s="93"/>
      <c r="H1" s="94" t="s">
        <v>2</v>
      </c>
    </row>
    <row r="2" spans="1:10" ht="47.1" customHeight="1" thickBot="1" x14ac:dyDescent="0.3">
      <c r="A2" s="96"/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 t="s">
        <v>8</v>
      </c>
      <c r="H2" s="97"/>
    </row>
    <row r="3" spans="1:10" ht="20.100000000000001" customHeight="1" thickTop="1" x14ac:dyDescent="0.25">
      <c r="A3" s="5" t="s">
        <v>9</v>
      </c>
      <c r="B3" s="6">
        <f>SUM(B4:B11)</f>
        <v>124583899</v>
      </c>
      <c r="C3" s="7">
        <f t="shared" ref="C3:H3" si="0">SUM(C4:C11)</f>
        <v>0</v>
      </c>
      <c r="D3" s="7">
        <f t="shared" si="0"/>
        <v>107121092</v>
      </c>
      <c r="E3" s="7">
        <f t="shared" si="0"/>
        <v>3077771</v>
      </c>
      <c r="F3" s="7">
        <f t="shared" si="0"/>
        <v>2684483</v>
      </c>
      <c r="G3" s="8">
        <f t="shared" si="0"/>
        <v>9240460</v>
      </c>
      <c r="H3" s="9">
        <f t="shared" si="0"/>
        <v>246707705</v>
      </c>
      <c r="J3" s="10"/>
    </row>
    <row r="4" spans="1:10" ht="18.899999999999999" customHeight="1" x14ac:dyDescent="0.25">
      <c r="A4" s="11" t="s">
        <v>10</v>
      </c>
      <c r="B4" s="12">
        <v>5531548</v>
      </c>
      <c r="C4" s="13">
        <v>0</v>
      </c>
      <c r="D4" s="13">
        <v>10058813</v>
      </c>
      <c r="E4" s="13">
        <v>533507</v>
      </c>
      <c r="F4" s="13"/>
      <c r="G4" s="14">
        <v>8884000</v>
      </c>
      <c r="H4" s="15">
        <f t="shared" ref="H4:H13" si="1">SUM(B4:G4)</f>
        <v>25007868</v>
      </c>
      <c r="J4" s="10"/>
    </row>
    <row r="5" spans="1:10" ht="18.899999999999999" customHeight="1" x14ac:dyDescent="0.25">
      <c r="A5" s="11" t="s">
        <v>11</v>
      </c>
      <c r="B5" s="12">
        <v>3161240</v>
      </c>
      <c r="C5" s="13">
        <v>0</v>
      </c>
      <c r="D5" s="13">
        <v>3487420</v>
      </c>
      <c r="E5" s="13">
        <v>100325</v>
      </c>
      <c r="F5" s="13"/>
      <c r="G5" s="14">
        <v>331460</v>
      </c>
      <c r="H5" s="15">
        <f t="shared" si="1"/>
        <v>7080445</v>
      </c>
      <c r="J5" s="10"/>
    </row>
    <row r="6" spans="1:10" ht="18.899999999999999" customHeight="1" x14ac:dyDescent="0.25">
      <c r="A6" s="11" t="s">
        <v>12</v>
      </c>
      <c r="B6" s="12">
        <v>20719695</v>
      </c>
      <c r="C6" s="13">
        <v>0</v>
      </c>
      <c r="D6" s="13">
        <v>6111506</v>
      </c>
      <c r="E6" s="13">
        <v>541160</v>
      </c>
      <c r="F6" s="13">
        <v>2684483</v>
      </c>
      <c r="G6" s="14">
        <v>0</v>
      </c>
      <c r="H6" s="15">
        <f t="shared" si="1"/>
        <v>30056844</v>
      </c>
      <c r="J6" s="10"/>
    </row>
    <row r="7" spans="1:10" ht="18.899999999999999" customHeight="1" x14ac:dyDescent="0.25">
      <c r="A7" s="11" t="s">
        <v>13</v>
      </c>
      <c r="B7" s="12">
        <v>3286880</v>
      </c>
      <c r="C7" s="13">
        <v>0</v>
      </c>
      <c r="D7" s="13">
        <v>1771984</v>
      </c>
      <c r="E7" s="13">
        <v>185507</v>
      </c>
      <c r="F7" s="13">
        <v>0</v>
      </c>
      <c r="G7" s="14">
        <v>0</v>
      </c>
      <c r="H7" s="15">
        <f t="shared" si="1"/>
        <v>5244371</v>
      </c>
      <c r="J7" s="10"/>
    </row>
    <row r="8" spans="1:10" ht="18.899999999999999" customHeight="1" x14ac:dyDescent="0.25">
      <c r="A8" s="11" t="s">
        <v>14</v>
      </c>
      <c r="B8" s="12">
        <v>2458210</v>
      </c>
      <c r="C8" s="13">
        <v>0</v>
      </c>
      <c r="D8" s="13">
        <v>374589</v>
      </c>
      <c r="E8" s="13">
        <v>97400</v>
      </c>
      <c r="F8" s="13">
        <v>0</v>
      </c>
      <c r="G8" s="14">
        <v>0</v>
      </c>
      <c r="H8" s="15">
        <f t="shared" si="1"/>
        <v>2930199</v>
      </c>
      <c r="J8" s="10"/>
    </row>
    <row r="9" spans="1:10" ht="18.899999999999999" customHeight="1" x14ac:dyDescent="0.25">
      <c r="A9" s="11" t="s">
        <v>15</v>
      </c>
      <c r="B9" s="12">
        <v>1769696</v>
      </c>
      <c r="C9" s="13">
        <v>0</v>
      </c>
      <c r="D9" s="13">
        <v>2067779</v>
      </c>
      <c r="E9" s="13">
        <v>1052872</v>
      </c>
      <c r="F9" s="13">
        <v>0</v>
      </c>
      <c r="G9" s="14">
        <v>25000</v>
      </c>
      <c r="H9" s="15">
        <f t="shared" si="1"/>
        <v>4915347</v>
      </c>
      <c r="J9" s="10"/>
    </row>
    <row r="10" spans="1:10" ht="18.899999999999999" customHeight="1" x14ac:dyDescent="0.25">
      <c r="A10" s="11" t="s">
        <v>16</v>
      </c>
      <c r="B10" s="12">
        <v>85688802</v>
      </c>
      <c r="C10" s="13">
        <v>0</v>
      </c>
      <c r="D10" s="13">
        <v>82580197</v>
      </c>
      <c r="E10" s="13">
        <v>559000</v>
      </c>
      <c r="F10" s="13">
        <v>0</v>
      </c>
      <c r="G10" s="14">
        <v>0</v>
      </c>
      <c r="H10" s="15">
        <f t="shared" ref="H10" si="2">SUM(B10:G10)</f>
        <v>168827999</v>
      </c>
      <c r="J10" s="10"/>
    </row>
    <row r="11" spans="1:10" ht="18.899999999999999" customHeight="1" x14ac:dyDescent="0.25">
      <c r="A11" s="11" t="s">
        <v>17</v>
      </c>
      <c r="B11" s="12">
        <v>1967828</v>
      </c>
      <c r="C11" s="13">
        <v>0</v>
      </c>
      <c r="D11" s="13">
        <v>668804</v>
      </c>
      <c r="E11" s="13">
        <v>8000</v>
      </c>
      <c r="F11" s="13">
        <v>0</v>
      </c>
      <c r="G11" s="14">
        <v>0</v>
      </c>
      <c r="H11" s="15">
        <f>SUM(B11:G11)</f>
        <v>2644632</v>
      </c>
      <c r="J11" s="10"/>
    </row>
    <row r="12" spans="1:10" ht="18.899999999999999" customHeight="1" x14ac:dyDescent="0.25">
      <c r="A12" s="5" t="s">
        <v>18</v>
      </c>
      <c r="B12" s="16">
        <f>B13</f>
        <v>68651</v>
      </c>
      <c r="C12" s="17">
        <f t="shared" ref="C12:G12" si="3">C13</f>
        <v>0</v>
      </c>
      <c r="D12" s="17">
        <f t="shared" si="3"/>
        <v>46000</v>
      </c>
      <c r="E12" s="17">
        <f t="shared" si="3"/>
        <v>0</v>
      </c>
      <c r="F12" s="17">
        <f t="shared" si="3"/>
        <v>0</v>
      </c>
      <c r="G12" s="18">
        <f t="shared" si="3"/>
        <v>121856344</v>
      </c>
      <c r="H12" s="9">
        <f>H13</f>
        <v>121970995</v>
      </c>
      <c r="J12" s="10"/>
    </row>
    <row r="13" spans="1:10" ht="18.899999999999999" customHeight="1" x14ac:dyDescent="0.25">
      <c r="A13" s="11" t="s">
        <v>19</v>
      </c>
      <c r="B13" s="12">
        <v>68651</v>
      </c>
      <c r="C13" s="13"/>
      <c r="D13" s="13">
        <v>46000</v>
      </c>
      <c r="E13" s="13">
        <v>0</v>
      </c>
      <c r="F13" s="13">
        <v>0</v>
      </c>
      <c r="G13" s="14">
        <v>121856344</v>
      </c>
      <c r="H13" s="15">
        <f t="shared" si="1"/>
        <v>121970995</v>
      </c>
      <c r="J13" s="10"/>
    </row>
    <row r="14" spans="1:10" ht="20.100000000000001" customHeight="1" x14ac:dyDescent="0.25">
      <c r="A14" s="5" t="s">
        <v>20</v>
      </c>
      <c r="B14" s="6">
        <f>SUM(B15:B19)</f>
        <v>33655284</v>
      </c>
      <c r="C14" s="7">
        <f t="shared" ref="C14:H14" si="4">SUM(C15:C19)</f>
        <v>0</v>
      </c>
      <c r="D14" s="7">
        <f t="shared" si="4"/>
        <v>31878194</v>
      </c>
      <c r="E14" s="7">
        <f t="shared" si="4"/>
        <v>2271730</v>
      </c>
      <c r="F14" s="7">
        <f t="shared" si="4"/>
        <v>0</v>
      </c>
      <c r="G14" s="8">
        <f t="shared" si="4"/>
        <v>167492919</v>
      </c>
      <c r="H14" s="9">
        <f t="shared" si="4"/>
        <v>235298127</v>
      </c>
      <c r="J14" s="10"/>
    </row>
    <row r="15" spans="1:10" ht="18.899999999999999" customHeight="1" x14ac:dyDescent="0.25">
      <c r="A15" s="19" t="s">
        <v>21</v>
      </c>
      <c r="B15" s="12">
        <v>13000000</v>
      </c>
      <c r="C15" s="13">
        <v>0</v>
      </c>
      <c r="D15" s="13">
        <v>6085768</v>
      </c>
      <c r="E15" s="13">
        <v>820115</v>
      </c>
      <c r="F15" s="13">
        <v>0</v>
      </c>
      <c r="G15" s="14">
        <v>165074320</v>
      </c>
      <c r="H15" s="15">
        <f>SUM(B15:G15)</f>
        <v>184980203</v>
      </c>
      <c r="J15" s="10"/>
    </row>
    <row r="16" spans="1:10" ht="18.899999999999999" customHeight="1" x14ac:dyDescent="0.25">
      <c r="A16" s="19" t="s">
        <v>22</v>
      </c>
      <c r="B16" s="12">
        <v>285005</v>
      </c>
      <c r="C16" s="13">
        <v>0</v>
      </c>
      <c r="D16" s="13">
        <v>54432</v>
      </c>
      <c r="E16" s="13">
        <v>3800</v>
      </c>
      <c r="F16" s="13">
        <v>0</v>
      </c>
      <c r="G16" s="14">
        <v>0</v>
      </c>
      <c r="H16" s="15">
        <f>SUM(B16:G16)</f>
        <v>343237</v>
      </c>
      <c r="J16" s="10"/>
    </row>
    <row r="17" spans="1:10" ht="18.899999999999999" customHeight="1" x14ac:dyDescent="0.25">
      <c r="A17" s="19" t="s">
        <v>23</v>
      </c>
      <c r="B17" s="12">
        <v>12886860</v>
      </c>
      <c r="C17" s="13">
        <v>0</v>
      </c>
      <c r="D17" s="13">
        <v>5100039</v>
      </c>
      <c r="E17" s="13">
        <v>759250</v>
      </c>
      <c r="F17" s="13">
        <v>0</v>
      </c>
      <c r="G17" s="14">
        <v>72120</v>
      </c>
      <c r="H17" s="15">
        <f>SUM(B17:G17)</f>
        <v>18818269</v>
      </c>
      <c r="J17" s="10"/>
    </row>
    <row r="18" spans="1:10" ht="18.899999999999999" customHeight="1" x14ac:dyDescent="0.25">
      <c r="A18" s="19" t="s">
        <v>24</v>
      </c>
      <c r="B18" s="12">
        <v>5586155</v>
      </c>
      <c r="C18" s="13">
        <v>0</v>
      </c>
      <c r="D18" s="13">
        <v>19852180</v>
      </c>
      <c r="E18" s="13">
        <v>668105</v>
      </c>
      <c r="F18" s="13">
        <v>0</v>
      </c>
      <c r="G18" s="14">
        <v>57000</v>
      </c>
      <c r="H18" s="15">
        <f>SUM(B18:G18)</f>
        <v>26163440</v>
      </c>
      <c r="J18" s="10"/>
    </row>
    <row r="19" spans="1:10" ht="18.899999999999999" customHeight="1" x14ac:dyDescent="0.25">
      <c r="A19" s="19" t="s">
        <v>25</v>
      </c>
      <c r="B19" s="12">
        <v>1897264</v>
      </c>
      <c r="C19" s="13">
        <v>0</v>
      </c>
      <c r="D19" s="13">
        <v>785775</v>
      </c>
      <c r="E19" s="13">
        <v>20460</v>
      </c>
      <c r="F19" s="13">
        <v>0</v>
      </c>
      <c r="G19" s="14">
        <v>2289479</v>
      </c>
      <c r="H19" s="15">
        <f>SUM(B19:G19)</f>
        <v>4992978</v>
      </c>
      <c r="J19" s="10"/>
    </row>
    <row r="20" spans="1:10" ht="20.100000000000001" customHeight="1" x14ac:dyDescent="0.25">
      <c r="A20" s="5" t="s">
        <v>26</v>
      </c>
      <c r="B20" s="6">
        <f>SUM(B21:B25)</f>
        <v>23037989</v>
      </c>
      <c r="C20" s="7">
        <f t="shared" ref="C20:H20" si="5">SUM(C21:C25)</f>
        <v>0</v>
      </c>
      <c r="D20" s="7">
        <f t="shared" si="5"/>
        <v>29259132</v>
      </c>
      <c r="E20" s="7">
        <f t="shared" si="5"/>
        <v>1169175</v>
      </c>
      <c r="F20" s="7">
        <f t="shared" si="5"/>
        <v>0</v>
      </c>
      <c r="G20" s="8">
        <f t="shared" si="5"/>
        <v>746008</v>
      </c>
      <c r="H20" s="9">
        <f t="shared" si="5"/>
        <v>54212304</v>
      </c>
      <c r="J20" s="10"/>
    </row>
    <row r="21" spans="1:10" ht="18.899999999999999" customHeight="1" x14ac:dyDescent="0.25">
      <c r="A21" s="11" t="s">
        <v>27</v>
      </c>
      <c r="B21" s="12">
        <v>6253792</v>
      </c>
      <c r="C21" s="13">
        <v>0</v>
      </c>
      <c r="D21" s="13">
        <v>2881484</v>
      </c>
      <c r="E21" s="13">
        <v>328345</v>
      </c>
      <c r="F21" s="13"/>
      <c r="G21" s="14">
        <v>461968</v>
      </c>
      <c r="H21" s="15">
        <f>SUM(B21:G21)</f>
        <v>9925589</v>
      </c>
      <c r="J21" s="10"/>
    </row>
    <row r="22" spans="1:10" ht="18.899999999999999" customHeight="1" x14ac:dyDescent="0.25">
      <c r="A22" s="11" t="s">
        <v>28</v>
      </c>
      <c r="B22" s="12">
        <v>1238935</v>
      </c>
      <c r="C22" s="13">
        <v>0</v>
      </c>
      <c r="D22" s="13">
        <v>885934</v>
      </c>
      <c r="E22" s="13">
        <v>110620</v>
      </c>
      <c r="F22" s="13"/>
      <c r="G22" s="14">
        <v>0</v>
      </c>
      <c r="H22" s="15">
        <f>SUM(B22:G22)</f>
        <v>2235489</v>
      </c>
      <c r="J22" s="10"/>
    </row>
    <row r="23" spans="1:10" ht="18.899999999999999" customHeight="1" x14ac:dyDescent="0.25">
      <c r="A23" s="11" t="s">
        <v>29</v>
      </c>
      <c r="B23" s="12">
        <v>859725</v>
      </c>
      <c r="C23" s="13">
        <v>0</v>
      </c>
      <c r="D23" s="13">
        <v>31849</v>
      </c>
      <c r="E23" s="13">
        <v>0</v>
      </c>
      <c r="F23" s="13"/>
      <c r="G23" s="14">
        <v>0</v>
      </c>
      <c r="H23" s="15">
        <f>SUM(B23:G23)</f>
        <v>891574</v>
      </c>
      <c r="J23" s="10"/>
    </row>
    <row r="24" spans="1:10" ht="18.899999999999999" customHeight="1" x14ac:dyDescent="0.25">
      <c r="A24" s="11" t="s">
        <v>30</v>
      </c>
      <c r="B24" s="12">
        <v>8900895</v>
      </c>
      <c r="C24" s="13">
        <v>0</v>
      </c>
      <c r="D24" s="13">
        <v>21061686</v>
      </c>
      <c r="E24" s="13">
        <v>470830</v>
      </c>
      <c r="F24" s="13"/>
      <c r="G24" s="14">
        <v>284040</v>
      </c>
      <c r="H24" s="15">
        <f>SUM(B24:G24)</f>
        <v>30717451</v>
      </c>
      <c r="J24" s="10"/>
    </row>
    <row r="25" spans="1:10" ht="18.899999999999999" customHeight="1" x14ac:dyDescent="0.25">
      <c r="A25" s="11" t="s">
        <v>31</v>
      </c>
      <c r="B25" s="12">
        <v>5784642</v>
      </c>
      <c r="C25" s="13">
        <v>0</v>
      </c>
      <c r="D25" s="13">
        <v>4398179</v>
      </c>
      <c r="E25" s="13">
        <v>259380</v>
      </c>
      <c r="F25" s="13"/>
      <c r="G25" s="14">
        <v>0</v>
      </c>
      <c r="H25" s="15">
        <f>SUM(B25:G25)</f>
        <v>10442201</v>
      </c>
      <c r="J25" s="10"/>
    </row>
    <row r="26" spans="1:10" ht="20.100000000000001" customHeight="1" x14ac:dyDescent="0.25">
      <c r="A26" s="5" t="s">
        <v>32</v>
      </c>
      <c r="B26" s="6">
        <f>SUM(B27:B31)</f>
        <v>129056439</v>
      </c>
      <c r="C26" s="7">
        <f t="shared" ref="C26:H26" si="6">SUM(C27:C31)</f>
        <v>376500</v>
      </c>
      <c r="D26" s="7">
        <f t="shared" si="6"/>
        <v>104631789</v>
      </c>
      <c r="E26" s="7">
        <f t="shared" si="6"/>
        <v>1998400</v>
      </c>
      <c r="F26" s="7">
        <f t="shared" si="6"/>
        <v>0</v>
      </c>
      <c r="G26" s="8">
        <f t="shared" si="6"/>
        <v>17401479</v>
      </c>
      <c r="H26" s="9">
        <f t="shared" si="6"/>
        <v>253464607</v>
      </c>
      <c r="J26" s="10"/>
    </row>
    <row r="27" spans="1:10" ht="18.899999999999999" customHeight="1" x14ac:dyDescent="0.25">
      <c r="A27" s="11" t="s">
        <v>33</v>
      </c>
      <c r="B27" s="12">
        <v>76807749</v>
      </c>
      <c r="C27" s="13">
        <v>0</v>
      </c>
      <c r="D27" s="13">
        <v>43017011</v>
      </c>
      <c r="E27" s="13">
        <v>1222160</v>
      </c>
      <c r="F27" s="13">
        <v>0</v>
      </c>
      <c r="G27" s="14">
        <v>1599735</v>
      </c>
      <c r="H27" s="15">
        <f>SUM(B27:G27)</f>
        <v>122646655</v>
      </c>
      <c r="J27" s="10"/>
    </row>
    <row r="28" spans="1:10" ht="18.899999999999999" customHeight="1" x14ac:dyDescent="0.25">
      <c r="A28" s="11" t="s">
        <v>34</v>
      </c>
      <c r="B28" s="12">
        <v>2207645</v>
      </c>
      <c r="C28" s="13">
        <v>0</v>
      </c>
      <c r="D28" s="13">
        <v>1705025</v>
      </c>
      <c r="E28" s="13">
        <v>340670</v>
      </c>
      <c r="F28" s="13"/>
      <c r="G28" s="14">
        <v>6240725</v>
      </c>
      <c r="H28" s="15">
        <f>SUM(B28:G28)</f>
        <v>10494065</v>
      </c>
      <c r="J28" s="10"/>
    </row>
    <row r="29" spans="1:10" ht="18.899999999999999" customHeight="1" x14ac:dyDescent="0.25">
      <c r="A29" s="11" t="s">
        <v>35</v>
      </c>
      <c r="B29" s="12">
        <v>16389450</v>
      </c>
      <c r="C29" s="13">
        <v>376500</v>
      </c>
      <c r="D29" s="13">
        <v>47193875</v>
      </c>
      <c r="E29" s="13">
        <v>238370</v>
      </c>
      <c r="F29" s="13"/>
      <c r="G29" s="14">
        <v>405000</v>
      </c>
      <c r="H29" s="15">
        <f>SUM(B29:G29)</f>
        <v>64603195</v>
      </c>
      <c r="J29" s="10"/>
    </row>
    <row r="30" spans="1:10" ht="18.899999999999999" customHeight="1" x14ac:dyDescent="0.25">
      <c r="A30" s="11" t="s">
        <v>36</v>
      </c>
      <c r="B30" s="12">
        <v>25399155</v>
      </c>
      <c r="C30" s="13">
        <v>0</v>
      </c>
      <c r="D30" s="13">
        <v>3998181</v>
      </c>
      <c r="E30" s="13">
        <v>132970</v>
      </c>
      <c r="F30" s="13"/>
      <c r="G30" s="14">
        <v>131847</v>
      </c>
      <c r="H30" s="15">
        <f>SUM(B30:G30)</f>
        <v>29662153</v>
      </c>
      <c r="J30" s="10"/>
    </row>
    <row r="31" spans="1:10" ht="18.899999999999999" customHeight="1" x14ac:dyDescent="0.25">
      <c r="A31" s="20" t="s">
        <v>37</v>
      </c>
      <c r="B31" s="12">
        <v>8252440</v>
      </c>
      <c r="C31" s="13">
        <v>0</v>
      </c>
      <c r="D31" s="13">
        <v>8717697</v>
      </c>
      <c r="E31" s="13">
        <v>64230</v>
      </c>
      <c r="F31" s="13"/>
      <c r="G31" s="14">
        <v>9024172</v>
      </c>
      <c r="H31" s="15">
        <f>SUM(B31:G31)</f>
        <v>26058539</v>
      </c>
      <c r="J31" s="10"/>
    </row>
    <row r="32" spans="1:10" s="5" customFormat="1" ht="20.100000000000001" customHeight="1" x14ac:dyDescent="0.25">
      <c r="A32" s="5" t="s">
        <v>38</v>
      </c>
      <c r="B32" s="6">
        <f t="shared" ref="B32:H32" si="7">SUM(B33:B77)</f>
        <v>448068122</v>
      </c>
      <c r="C32" s="7">
        <f t="shared" si="7"/>
        <v>0</v>
      </c>
      <c r="D32" s="7">
        <f t="shared" si="7"/>
        <v>319321509</v>
      </c>
      <c r="E32" s="7">
        <f t="shared" si="7"/>
        <v>3581216</v>
      </c>
      <c r="F32" s="7">
        <f t="shared" si="7"/>
        <v>0</v>
      </c>
      <c r="G32" s="8">
        <f t="shared" si="7"/>
        <v>106740</v>
      </c>
      <c r="H32" s="9">
        <f t="shared" si="7"/>
        <v>771077587</v>
      </c>
      <c r="J32" s="10"/>
    </row>
    <row r="33" spans="1:10" ht="18.899999999999999" customHeight="1" x14ac:dyDescent="0.25">
      <c r="A33" s="11" t="s">
        <v>39</v>
      </c>
      <c r="B33" s="12">
        <v>31237930</v>
      </c>
      <c r="C33" s="13">
        <v>0</v>
      </c>
      <c r="D33" s="13">
        <v>32156353</v>
      </c>
      <c r="E33" s="13">
        <v>64450</v>
      </c>
      <c r="F33" s="13"/>
      <c r="G33" s="14">
        <v>0</v>
      </c>
      <c r="H33" s="15">
        <f t="shared" ref="H33:H49" si="8">SUM(B33:G33)</f>
        <v>63458733</v>
      </c>
      <c r="J33" s="10"/>
    </row>
    <row r="34" spans="1:10" ht="18.899999999999999" customHeight="1" x14ac:dyDescent="0.25">
      <c r="A34" s="11" t="s">
        <v>40</v>
      </c>
      <c r="B34" s="12">
        <v>20840640</v>
      </c>
      <c r="C34" s="13">
        <v>0</v>
      </c>
      <c r="D34" s="13">
        <v>11016180</v>
      </c>
      <c r="E34" s="13">
        <v>7000</v>
      </c>
      <c r="F34" s="13"/>
      <c r="G34" s="14">
        <v>0</v>
      </c>
      <c r="H34" s="15">
        <f t="shared" si="8"/>
        <v>31863820</v>
      </c>
      <c r="J34" s="10"/>
    </row>
    <row r="35" spans="1:10" ht="18.899999999999999" customHeight="1" x14ac:dyDescent="0.25">
      <c r="A35" s="11" t="s">
        <v>41</v>
      </c>
      <c r="B35" s="12">
        <v>12735440</v>
      </c>
      <c r="C35" s="13">
        <v>0</v>
      </c>
      <c r="D35" s="13">
        <v>6027960</v>
      </c>
      <c r="E35" s="13">
        <v>31440</v>
      </c>
      <c r="F35" s="13"/>
      <c r="G35" s="14">
        <v>0</v>
      </c>
      <c r="H35" s="15">
        <f t="shared" si="8"/>
        <v>18794840</v>
      </c>
      <c r="J35" s="10"/>
    </row>
    <row r="36" spans="1:10" ht="18.899999999999999" customHeight="1" x14ac:dyDescent="0.25">
      <c r="A36" s="11" t="s">
        <v>42</v>
      </c>
      <c r="B36" s="12">
        <v>13328240</v>
      </c>
      <c r="C36" s="13">
        <v>0</v>
      </c>
      <c r="D36" s="13">
        <v>4958445</v>
      </c>
      <c r="E36" s="13">
        <v>41400</v>
      </c>
      <c r="F36" s="13"/>
      <c r="G36" s="14">
        <v>0</v>
      </c>
      <c r="H36" s="15">
        <f t="shared" si="8"/>
        <v>18328085</v>
      </c>
      <c r="J36" s="10"/>
    </row>
    <row r="37" spans="1:10" ht="18.899999999999999" customHeight="1" x14ac:dyDescent="0.25">
      <c r="A37" s="11" t="s">
        <v>43</v>
      </c>
      <c r="B37" s="12">
        <v>25629190</v>
      </c>
      <c r="C37" s="13">
        <v>0</v>
      </c>
      <c r="D37" s="13">
        <v>19837875</v>
      </c>
      <c r="E37" s="13">
        <v>57500</v>
      </c>
      <c r="F37" s="13"/>
      <c r="G37" s="14">
        <v>0</v>
      </c>
      <c r="H37" s="15">
        <f>SUM(B37:G37)</f>
        <v>45524565</v>
      </c>
      <c r="J37" s="10"/>
    </row>
    <row r="38" spans="1:10" ht="18.899999999999999" customHeight="1" x14ac:dyDescent="0.25">
      <c r="A38" s="11" t="s">
        <v>44</v>
      </c>
      <c r="B38" s="12">
        <v>10322685</v>
      </c>
      <c r="C38" s="13">
        <v>0</v>
      </c>
      <c r="D38" s="13">
        <v>4445225</v>
      </c>
      <c r="E38" s="13">
        <v>17405</v>
      </c>
      <c r="F38" s="13"/>
      <c r="G38" s="14">
        <v>0</v>
      </c>
      <c r="H38" s="15">
        <f>SUM(B38:G38)</f>
        <v>14785315</v>
      </c>
      <c r="J38" s="10"/>
    </row>
    <row r="39" spans="1:10" ht="18.899999999999999" customHeight="1" x14ac:dyDescent="0.25">
      <c r="A39" s="11" t="s">
        <v>45</v>
      </c>
      <c r="B39" s="12">
        <v>13340185</v>
      </c>
      <c r="C39" s="13">
        <v>0</v>
      </c>
      <c r="D39" s="13">
        <v>5896925</v>
      </c>
      <c r="E39" s="13">
        <v>97065</v>
      </c>
      <c r="F39" s="13"/>
      <c r="G39" s="14">
        <v>1500</v>
      </c>
      <c r="H39" s="15">
        <f>SUM(B39:G39)</f>
        <v>19335675</v>
      </c>
      <c r="J39" s="10"/>
    </row>
    <row r="40" spans="1:10" ht="18.899999999999999" customHeight="1" x14ac:dyDescent="0.25">
      <c r="A40" s="11" t="s">
        <v>46</v>
      </c>
      <c r="B40" s="12">
        <v>7013445</v>
      </c>
      <c r="C40" s="13">
        <v>0</v>
      </c>
      <c r="D40" s="13">
        <v>2112965</v>
      </c>
      <c r="E40" s="13">
        <v>15960</v>
      </c>
      <c r="F40" s="13"/>
      <c r="G40" s="14">
        <v>0</v>
      </c>
      <c r="H40" s="15">
        <f>SUM(B40:G40)</f>
        <v>9142370</v>
      </c>
      <c r="J40" s="10"/>
    </row>
    <row r="41" spans="1:10" ht="18.899999999999999" customHeight="1" thickBot="1" x14ac:dyDescent="0.3">
      <c r="A41" s="21" t="s">
        <v>47</v>
      </c>
      <c r="B41" s="22">
        <v>18692370</v>
      </c>
      <c r="C41" s="23">
        <v>0</v>
      </c>
      <c r="D41" s="23">
        <v>7943330</v>
      </c>
      <c r="E41" s="23">
        <v>39480</v>
      </c>
      <c r="F41" s="23"/>
      <c r="G41" s="24">
        <v>0</v>
      </c>
      <c r="H41" s="25">
        <f>SUM(B41:G41)</f>
        <v>26675180</v>
      </c>
      <c r="J41" s="10"/>
    </row>
    <row r="42" spans="1:10" ht="11.1" customHeight="1" thickTop="1" x14ac:dyDescent="0.25">
      <c r="A42" s="26"/>
      <c r="B42" s="13"/>
      <c r="C42" s="13"/>
      <c r="D42" s="13"/>
      <c r="E42" s="13"/>
      <c r="F42" s="13"/>
      <c r="G42" s="13"/>
      <c r="H42" s="27" t="s">
        <v>48</v>
      </c>
      <c r="J42" s="10"/>
    </row>
    <row r="43" spans="1:10" ht="11.1" customHeight="1" thickBot="1" x14ac:dyDescent="0.3">
      <c r="A43" s="28" t="s">
        <v>49</v>
      </c>
      <c r="B43" s="13"/>
      <c r="C43" s="13"/>
      <c r="D43" s="13"/>
      <c r="E43" s="13"/>
      <c r="F43" s="13"/>
      <c r="G43" s="13"/>
      <c r="H43" s="23"/>
      <c r="J43" s="10"/>
    </row>
    <row r="44" spans="1:10" ht="18" customHeight="1" thickTop="1" x14ac:dyDescent="0.25">
      <c r="A44" s="89" t="s">
        <v>0</v>
      </c>
      <c r="B44" s="91" t="s">
        <v>1</v>
      </c>
      <c r="C44" s="92"/>
      <c r="D44" s="92"/>
      <c r="E44" s="92"/>
      <c r="F44" s="92"/>
      <c r="G44" s="93"/>
      <c r="H44" s="94" t="s">
        <v>2</v>
      </c>
      <c r="J44" s="10"/>
    </row>
    <row r="45" spans="1:10" ht="47.1" customHeight="1" thickBot="1" x14ac:dyDescent="0.3">
      <c r="A45" s="96"/>
      <c r="B45" s="29" t="s">
        <v>3</v>
      </c>
      <c r="C45" s="30" t="s">
        <v>4</v>
      </c>
      <c r="D45" s="30" t="s">
        <v>50</v>
      </c>
      <c r="E45" s="30" t="s">
        <v>51</v>
      </c>
      <c r="F45" s="30" t="s">
        <v>7</v>
      </c>
      <c r="G45" s="31" t="s">
        <v>8</v>
      </c>
      <c r="H45" s="97"/>
      <c r="J45" s="10"/>
    </row>
    <row r="46" spans="1:10" ht="20.100000000000001" customHeight="1" thickTop="1" x14ac:dyDescent="0.25">
      <c r="A46" s="11" t="s">
        <v>52</v>
      </c>
      <c r="B46" s="12">
        <v>10623230</v>
      </c>
      <c r="C46" s="13">
        <v>0</v>
      </c>
      <c r="D46" s="13">
        <v>3433215</v>
      </c>
      <c r="E46" s="13">
        <v>15585</v>
      </c>
      <c r="F46" s="13"/>
      <c r="G46" s="14">
        <v>0</v>
      </c>
      <c r="H46" s="15">
        <f t="shared" si="8"/>
        <v>14072030</v>
      </c>
      <c r="J46" s="10"/>
    </row>
    <row r="47" spans="1:10" ht="20.100000000000001" customHeight="1" x14ac:dyDescent="0.25">
      <c r="A47" s="11" t="s">
        <v>53</v>
      </c>
      <c r="B47" s="12">
        <v>10719340</v>
      </c>
      <c r="C47" s="13">
        <v>0</v>
      </c>
      <c r="D47" s="13">
        <v>3169355</v>
      </c>
      <c r="E47" s="13">
        <v>177730</v>
      </c>
      <c r="F47" s="13"/>
      <c r="G47" s="14">
        <v>0</v>
      </c>
      <c r="H47" s="15">
        <f t="shared" si="8"/>
        <v>14066425</v>
      </c>
      <c r="J47" s="10"/>
    </row>
    <row r="48" spans="1:10" ht="20.100000000000001" customHeight="1" x14ac:dyDescent="0.25">
      <c r="A48" s="11" t="s">
        <v>54</v>
      </c>
      <c r="B48" s="12">
        <v>25362310</v>
      </c>
      <c r="C48" s="13">
        <v>0</v>
      </c>
      <c r="D48" s="13">
        <v>24960545</v>
      </c>
      <c r="E48" s="13">
        <v>64600</v>
      </c>
      <c r="F48" s="13"/>
      <c r="G48" s="14">
        <v>0</v>
      </c>
      <c r="H48" s="15">
        <f t="shared" si="8"/>
        <v>50387455</v>
      </c>
      <c r="J48" s="10"/>
    </row>
    <row r="49" spans="1:10" ht="20.100000000000001" customHeight="1" x14ac:dyDescent="0.25">
      <c r="A49" s="11" t="s">
        <v>55</v>
      </c>
      <c r="B49" s="12">
        <v>9460232</v>
      </c>
      <c r="C49" s="13">
        <v>0</v>
      </c>
      <c r="D49" s="13">
        <v>4246869</v>
      </c>
      <c r="E49" s="13">
        <v>19489</v>
      </c>
      <c r="F49" s="13"/>
      <c r="G49" s="14">
        <v>0</v>
      </c>
      <c r="H49" s="15">
        <f t="shared" si="8"/>
        <v>13726590</v>
      </c>
      <c r="J49" s="10"/>
    </row>
    <row r="50" spans="1:10" ht="20.100000000000001" customHeight="1" x14ac:dyDescent="0.25">
      <c r="A50" s="11" t="s">
        <v>56</v>
      </c>
      <c r="B50" s="12">
        <v>25795957</v>
      </c>
      <c r="C50" s="13">
        <v>0</v>
      </c>
      <c r="D50" s="13">
        <v>25632238</v>
      </c>
      <c r="E50" s="13">
        <v>92000</v>
      </c>
      <c r="F50" s="13">
        <v>0</v>
      </c>
      <c r="G50" s="14">
        <v>0</v>
      </c>
      <c r="H50" s="15">
        <f t="shared" ref="H50:H68" si="9">SUM(B50:G50)</f>
        <v>51520195</v>
      </c>
      <c r="J50" s="10"/>
    </row>
    <row r="51" spans="1:10" ht="20.100000000000001" customHeight="1" x14ac:dyDescent="0.25">
      <c r="A51" s="11" t="s">
        <v>57</v>
      </c>
      <c r="B51" s="12">
        <v>7361978</v>
      </c>
      <c r="C51" s="13">
        <v>0</v>
      </c>
      <c r="D51" s="13">
        <v>3831412</v>
      </c>
      <c r="E51" s="13">
        <v>20920</v>
      </c>
      <c r="F51" s="13">
        <v>0</v>
      </c>
      <c r="G51" s="14">
        <v>0</v>
      </c>
      <c r="H51" s="15">
        <f t="shared" si="9"/>
        <v>11214310</v>
      </c>
      <c r="J51" s="10"/>
    </row>
    <row r="52" spans="1:10" ht="20.100000000000001" customHeight="1" x14ac:dyDescent="0.25">
      <c r="A52" s="11" t="s">
        <v>58</v>
      </c>
      <c r="B52" s="12">
        <v>8248265</v>
      </c>
      <c r="C52" s="13">
        <v>0</v>
      </c>
      <c r="D52" s="13">
        <v>1946855</v>
      </c>
      <c r="E52" s="13">
        <v>34795</v>
      </c>
      <c r="F52" s="13">
        <v>0</v>
      </c>
      <c r="G52" s="14">
        <v>0</v>
      </c>
      <c r="H52" s="15">
        <f t="shared" si="9"/>
        <v>10229915</v>
      </c>
      <c r="J52" s="10"/>
    </row>
    <row r="53" spans="1:10" ht="20.100000000000001" customHeight="1" x14ac:dyDescent="0.25">
      <c r="A53" s="11" t="s">
        <v>59</v>
      </c>
      <c r="B53" s="12">
        <v>5699020</v>
      </c>
      <c r="C53" s="13">
        <v>0</v>
      </c>
      <c r="D53" s="13">
        <v>1685085</v>
      </c>
      <c r="E53" s="13">
        <v>10000</v>
      </c>
      <c r="F53" s="13">
        <v>0</v>
      </c>
      <c r="G53" s="14">
        <v>0</v>
      </c>
      <c r="H53" s="15">
        <f t="shared" si="9"/>
        <v>7394105</v>
      </c>
      <c r="J53" s="10"/>
    </row>
    <row r="54" spans="1:10" ht="20.100000000000001" customHeight="1" x14ac:dyDescent="0.25">
      <c r="A54" s="11" t="s">
        <v>60</v>
      </c>
      <c r="B54" s="12">
        <v>4269769</v>
      </c>
      <c r="C54" s="13">
        <v>0</v>
      </c>
      <c r="D54" s="13">
        <v>1450696</v>
      </c>
      <c r="E54" s="13">
        <v>11700</v>
      </c>
      <c r="F54" s="13">
        <v>0</v>
      </c>
      <c r="G54" s="14">
        <v>0</v>
      </c>
      <c r="H54" s="15">
        <f t="shared" si="9"/>
        <v>5732165</v>
      </c>
      <c r="J54" s="10"/>
    </row>
    <row r="55" spans="1:10" ht="20.100000000000001" customHeight="1" x14ac:dyDescent="0.25">
      <c r="A55" s="11" t="s">
        <v>61</v>
      </c>
      <c r="B55" s="12">
        <v>4168835</v>
      </c>
      <c r="C55" s="13">
        <v>0</v>
      </c>
      <c r="D55" s="13">
        <v>2077245</v>
      </c>
      <c r="E55" s="13">
        <v>10300</v>
      </c>
      <c r="F55" s="13">
        <v>0</v>
      </c>
      <c r="G55" s="14">
        <v>0</v>
      </c>
      <c r="H55" s="15">
        <f t="shared" si="9"/>
        <v>6256380</v>
      </c>
      <c r="J55" s="10"/>
    </row>
    <row r="56" spans="1:10" ht="20.100000000000001" customHeight="1" x14ac:dyDescent="0.25">
      <c r="A56" s="11" t="s">
        <v>62</v>
      </c>
      <c r="B56" s="12">
        <v>4268245</v>
      </c>
      <c r="C56" s="13">
        <v>0</v>
      </c>
      <c r="D56" s="13">
        <v>834480</v>
      </c>
      <c r="E56" s="13">
        <v>4065</v>
      </c>
      <c r="F56" s="13">
        <v>0</v>
      </c>
      <c r="G56" s="14">
        <v>0</v>
      </c>
      <c r="H56" s="15">
        <f t="shared" si="9"/>
        <v>5106790</v>
      </c>
      <c r="J56" s="10"/>
    </row>
    <row r="57" spans="1:10" ht="20.100000000000001" customHeight="1" x14ac:dyDescent="0.25">
      <c r="A57" s="11" t="s">
        <v>63</v>
      </c>
      <c r="B57" s="12">
        <v>4386585</v>
      </c>
      <c r="C57" s="13">
        <v>0</v>
      </c>
      <c r="D57" s="13">
        <v>921560</v>
      </c>
      <c r="E57" s="13">
        <v>21600</v>
      </c>
      <c r="F57" s="13">
        <v>0</v>
      </c>
      <c r="G57" s="14">
        <v>0</v>
      </c>
      <c r="H57" s="15">
        <f t="shared" si="9"/>
        <v>5329745</v>
      </c>
      <c r="J57" s="10"/>
    </row>
    <row r="58" spans="1:10" ht="20.100000000000001" customHeight="1" x14ac:dyDescent="0.25">
      <c r="A58" s="11" t="s">
        <v>64</v>
      </c>
      <c r="B58" s="12">
        <v>5407045</v>
      </c>
      <c r="C58" s="13">
        <v>0</v>
      </c>
      <c r="D58" s="13">
        <v>1785350</v>
      </c>
      <c r="E58" s="13">
        <v>2500</v>
      </c>
      <c r="F58" s="13"/>
      <c r="G58" s="14">
        <v>0</v>
      </c>
      <c r="H58" s="15">
        <f t="shared" si="9"/>
        <v>7194895</v>
      </c>
      <c r="J58" s="10"/>
    </row>
    <row r="59" spans="1:10" ht="20.100000000000001" customHeight="1" x14ac:dyDescent="0.25">
      <c r="A59" s="11" t="s">
        <v>65</v>
      </c>
      <c r="B59" s="12">
        <v>4407105</v>
      </c>
      <c r="C59" s="13">
        <v>0</v>
      </c>
      <c r="D59" s="13">
        <v>959015</v>
      </c>
      <c r="E59" s="13">
        <v>17150</v>
      </c>
      <c r="F59" s="13"/>
      <c r="G59" s="14">
        <v>0</v>
      </c>
      <c r="H59" s="15">
        <f t="shared" si="9"/>
        <v>5383270</v>
      </c>
      <c r="J59" s="10"/>
    </row>
    <row r="60" spans="1:10" ht="20.100000000000001" customHeight="1" x14ac:dyDescent="0.25">
      <c r="A60" s="11" t="s">
        <v>66</v>
      </c>
      <c r="B60" s="12">
        <v>5433241</v>
      </c>
      <c r="C60" s="13">
        <v>0</v>
      </c>
      <c r="D60" s="13">
        <v>1610194</v>
      </c>
      <c r="E60" s="13">
        <v>16200</v>
      </c>
      <c r="F60" s="13"/>
      <c r="G60" s="14">
        <v>0</v>
      </c>
      <c r="H60" s="15">
        <f t="shared" si="9"/>
        <v>7059635</v>
      </c>
      <c r="J60" s="10"/>
    </row>
    <row r="61" spans="1:10" ht="20.100000000000001" customHeight="1" x14ac:dyDescent="0.25">
      <c r="A61" s="11" t="s">
        <v>67</v>
      </c>
      <c r="B61" s="12">
        <v>4076570</v>
      </c>
      <c r="C61" s="13">
        <v>0</v>
      </c>
      <c r="D61" s="13">
        <v>2285945</v>
      </c>
      <c r="E61" s="13">
        <v>12550</v>
      </c>
      <c r="F61" s="13"/>
      <c r="G61" s="14">
        <v>0</v>
      </c>
      <c r="H61" s="15">
        <f t="shared" si="9"/>
        <v>6375065</v>
      </c>
      <c r="J61" s="10"/>
    </row>
    <row r="62" spans="1:10" ht="20.100000000000001" customHeight="1" x14ac:dyDescent="0.25">
      <c r="A62" s="11" t="s">
        <v>68</v>
      </c>
      <c r="B62" s="12">
        <v>4079985</v>
      </c>
      <c r="C62" s="13">
        <v>0</v>
      </c>
      <c r="D62" s="13">
        <v>1140040</v>
      </c>
      <c r="E62" s="13">
        <v>24350</v>
      </c>
      <c r="F62" s="13"/>
      <c r="G62" s="14">
        <v>0</v>
      </c>
      <c r="H62" s="15">
        <f t="shared" si="9"/>
        <v>5244375</v>
      </c>
      <c r="J62" s="10"/>
    </row>
    <row r="63" spans="1:10" ht="20.100000000000001" customHeight="1" x14ac:dyDescent="0.25">
      <c r="A63" s="11" t="s">
        <v>69</v>
      </c>
      <c r="B63" s="12">
        <v>4657810</v>
      </c>
      <c r="C63" s="13">
        <v>0</v>
      </c>
      <c r="D63" s="13">
        <v>1521455</v>
      </c>
      <c r="E63" s="13">
        <v>22400</v>
      </c>
      <c r="F63" s="13"/>
      <c r="G63" s="14">
        <v>0</v>
      </c>
      <c r="H63" s="15">
        <f t="shared" si="9"/>
        <v>6201665</v>
      </c>
      <c r="J63" s="10"/>
    </row>
    <row r="64" spans="1:10" ht="20.100000000000001" customHeight="1" x14ac:dyDescent="0.25">
      <c r="A64" s="11" t="s">
        <v>70</v>
      </c>
      <c r="B64" s="12">
        <v>4301640</v>
      </c>
      <c r="C64" s="13">
        <v>0</v>
      </c>
      <c r="D64" s="13">
        <v>1465075</v>
      </c>
      <c r="E64" s="13">
        <v>2600</v>
      </c>
      <c r="F64" s="13"/>
      <c r="G64" s="14">
        <v>0</v>
      </c>
      <c r="H64" s="15">
        <f t="shared" si="9"/>
        <v>5769315</v>
      </c>
      <c r="J64" s="10"/>
    </row>
    <row r="65" spans="1:10" ht="20.100000000000001" customHeight="1" x14ac:dyDescent="0.25">
      <c r="A65" s="11" t="s">
        <v>71</v>
      </c>
      <c r="B65" s="12">
        <v>2995840</v>
      </c>
      <c r="C65" s="13">
        <v>0</v>
      </c>
      <c r="D65" s="13">
        <v>698265</v>
      </c>
      <c r="E65" s="13">
        <v>6600</v>
      </c>
      <c r="F65" s="13"/>
      <c r="G65" s="14">
        <v>0</v>
      </c>
      <c r="H65" s="15">
        <f t="shared" si="9"/>
        <v>3700705</v>
      </c>
      <c r="J65" s="10"/>
    </row>
    <row r="66" spans="1:10" ht="20.100000000000001" customHeight="1" x14ac:dyDescent="0.25">
      <c r="A66" s="11" t="s">
        <v>72</v>
      </c>
      <c r="B66" s="12">
        <v>2283405</v>
      </c>
      <c r="C66" s="13">
        <v>0</v>
      </c>
      <c r="D66" s="13">
        <v>1698670</v>
      </c>
      <c r="E66" s="13">
        <v>41345</v>
      </c>
      <c r="F66" s="13"/>
      <c r="G66" s="14">
        <v>0</v>
      </c>
      <c r="H66" s="15">
        <f t="shared" si="9"/>
        <v>4023420</v>
      </c>
      <c r="J66" s="10"/>
    </row>
    <row r="67" spans="1:10" ht="20.100000000000001" customHeight="1" x14ac:dyDescent="0.25">
      <c r="A67" s="11" t="s">
        <v>73</v>
      </c>
      <c r="B67" s="12">
        <v>13861545</v>
      </c>
      <c r="C67" s="13">
        <v>0</v>
      </c>
      <c r="D67" s="13">
        <v>1744185</v>
      </c>
      <c r="E67" s="13">
        <v>294785</v>
      </c>
      <c r="F67" s="13"/>
      <c r="G67" s="14">
        <v>0</v>
      </c>
      <c r="H67" s="15">
        <f t="shared" si="9"/>
        <v>15900515</v>
      </c>
      <c r="J67" s="10"/>
    </row>
    <row r="68" spans="1:10" ht="20.100000000000001" customHeight="1" x14ac:dyDescent="0.25">
      <c r="A68" s="11" t="s">
        <v>74</v>
      </c>
      <c r="B68" s="12">
        <v>460950</v>
      </c>
      <c r="C68" s="13">
        <v>0</v>
      </c>
      <c r="D68" s="13">
        <v>107735</v>
      </c>
      <c r="E68" s="13">
        <v>0</v>
      </c>
      <c r="F68" s="13"/>
      <c r="G68" s="14">
        <v>0</v>
      </c>
      <c r="H68" s="15">
        <f t="shared" si="9"/>
        <v>568685</v>
      </c>
      <c r="J68" s="10"/>
    </row>
    <row r="69" spans="1:10" ht="20.100000000000001" customHeight="1" x14ac:dyDescent="0.25">
      <c r="A69" s="11" t="s">
        <v>75</v>
      </c>
      <c r="B69" s="12">
        <v>3181620</v>
      </c>
      <c r="C69" s="13">
        <v>0</v>
      </c>
      <c r="D69" s="13">
        <v>1084620</v>
      </c>
      <c r="E69" s="13">
        <v>90550</v>
      </c>
      <c r="F69" s="32"/>
      <c r="G69" s="14">
        <v>0</v>
      </c>
      <c r="H69" s="15">
        <f>SUM(B69:G69)</f>
        <v>4356790</v>
      </c>
      <c r="J69" s="10"/>
    </row>
    <row r="70" spans="1:10" ht="20.100000000000001" customHeight="1" x14ac:dyDescent="0.25">
      <c r="A70" s="11" t="s">
        <v>76</v>
      </c>
      <c r="B70" s="12">
        <v>61395275</v>
      </c>
      <c r="C70" s="13">
        <v>0</v>
      </c>
      <c r="D70" s="13">
        <v>13994902</v>
      </c>
      <c r="E70" s="13">
        <v>727680</v>
      </c>
      <c r="F70" s="32"/>
      <c r="G70" s="14">
        <v>0</v>
      </c>
      <c r="H70" s="15">
        <f t="shared" ref="H70:H74" si="10">SUM(B70:G70)</f>
        <v>76117857</v>
      </c>
      <c r="J70" s="10"/>
    </row>
    <row r="71" spans="1:10" ht="20.100000000000001" customHeight="1" x14ac:dyDescent="0.25">
      <c r="A71" s="11" t="s">
        <v>77</v>
      </c>
      <c r="B71" s="12">
        <v>30033455</v>
      </c>
      <c r="C71" s="13">
        <v>0</v>
      </c>
      <c r="D71" s="13">
        <v>107238680</v>
      </c>
      <c r="E71" s="13">
        <v>216300</v>
      </c>
      <c r="F71" s="32"/>
      <c r="G71" s="14">
        <v>0</v>
      </c>
      <c r="H71" s="15">
        <f t="shared" si="10"/>
        <v>137488435</v>
      </c>
      <c r="J71" s="10"/>
    </row>
    <row r="72" spans="1:10" ht="20.100000000000001" customHeight="1" x14ac:dyDescent="0.25">
      <c r="A72" s="11" t="s">
        <v>78</v>
      </c>
      <c r="B72" s="12">
        <v>164785</v>
      </c>
      <c r="C72" s="13">
        <v>0</v>
      </c>
      <c r="D72" s="13">
        <v>2826960</v>
      </c>
      <c r="E72" s="13">
        <v>11490</v>
      </c>
      <c r="F72" s="32"/>
      <c r="G72" s="14">
        <v>0</v>
      </c>
      <c r="H72" s="15">
        <f t="shared" si="10"/>
        <v>3003235</v>
      </c>
      <c r="J72" s="10"/>
    </row>
    <row r="73" spans="1:10" ht="20.100000000000001" customHeight="1" x14ac:dyDescent="0.25">
      <c r="A73" s="11" t="s">
        <v>79</v>
      </c>
      <c r="B73" s="12">
        <v>275220</v>
      </c>
      <c r="C73" s="13">
        <v>0</v>
      </c>
      <c r="D73" s="13">
        <v>1133348</v>
      </c>
      <c r="E73" s="13">
        <v>19269</v>
      </c>
      <c r="F73" s="32"/>
      <c r="G73" s="14">
        <v>0</v>
      </c>
      <c r="H73" s="15">
        <f t="shared" si="10"/>
        <v>1427837</v>
      </c>
      <c r="J73" s="10"/>
    </row>
    <row r="74" spans="1:10" ht="20.100000000000001" customHeight="1" x14ac:dyDescent="0.25">
      <c r="A74" s="11" t="s">
        <v>80</v>
      </c>
      <c r="B74" s="12">
        <v>6392495</v>
      </c>
      <c r="C74" s="13">
        <v>0</v>
      </c>
      <c r="D74" s="13">
        <v>1902530</v>
      </c>
      <c r="E74" s="13">
        <v>618925</v>
      </c>
      <c r="F74" s="32"/>
      <c r="G74" s="14">
        <v>0</v>
      </c>
      <c r="H74" s="15">
        <f t="shared" si="10"/>
        <v>8913950</v>
      </c>
      <c r="J74" s="10"/>
    </row>
    <row r="75" spans="1:10" ht="20.100000000000001" customHeight="1" x14ac:dyDescent="0.25">
      <c r="A75" s="11" t="s">
        <v>81</v>
      </c>
      <c r="B75" s="12">
        <v>20482020</v>
      </c>
      <c r="C75" s="13">
        <v>0</v>
      </c>
      <c r="D75" s="13">
        <v>5188690</v>
      </c>
      <c r="E75" s="13">
        <v>551260</v>
      </c>
      <c r="F75" s="32"/>
      <c r="G75" s="14">
        <v>105240</v>
      </c>
      <c r="H75" s="15">
        <f>SUM(B75:G75)</f>
        <v>26327210</v>
      </c>
      <c r="J75" s="10"/>
    </row>
    <row r="76" spans="1:10" ht="20.100000000000001" customHeight="1" x14ac:dyDescent="0.25">
      <c r="A76" s="11" t="s">
        <v>82</v>
      </c>
      <c r="B76" s="12">
        <v>674225</v>
      </c>
      <c r="C76" s="13">
        <v>0</v>
      </c>
      <c r="D76" s="13">
        <v>1473137</v>
      </c>
      <c r="E76" s="13">
        <v>23778</v>
      </c>
      <c r="F76" s="32"/>
      <c r="G76" s="14">
        <v>0</v>
      </c>
      <c r="H76" s="15">
        <f>SUM(B76:G76)</f>
        <v>2171140</v>
      </c>
      <c r="J76" s="10"/>
    </row>
    <row r="77" spans="1:10" ht="20.100000000000001" customHeight="1" thickBot="1" x14ac:dyDescent="0.3">
      <c r="A77" s="21" t="s">
        <v>83</v>
      </c>
      <c r="B77" s="22">
        <v>0</v>
      </c>
      <c r="C77" s="23">
        <v>0</v>
      </c>
      <c r="D77" s="23">
        <v>877900</v>
      </c>
      <c r="E77" s="23">
        <v>27000</v>
      </c>
      <c r="F77" s="33"/>
      <c r="G77" s="24">
        <v>0</v>
      </c>
      <c r="H77" s="25">
        <f>SUM(B77:G77)</f>
        <v>904900</v>
      </c>
      <c r="J77" s="10"/>
    </row>
    <row r="78" spans="1:10" ht="11.1" customHeight="1" thickTop="1" x14ac:dyDescent="0.25">
      <c r="A78" s="11"/>
      <c r="B78" s="13"/>
      <c r="C78" s="13"/>
      <c r="D78" s="13"/>
      <c r="E78" s="13"/>
      <c r="F78" s="13"/>
      <c r="G78" s="13"/>
      <c r="H78" s="27" t="s">
        <v>48</v>
      </c>
      <c r="J78" s="10"/>
    </row>
    <row r="79" spans="1:10" ht="11.1" customHeight="1" thickBot="1" x14ac:dyDescent="0.3">
      <c r="A79" s="34" t="s">
        <v>49</v>
      </c>
      <c r="B79" s="23"/>
      <c r="C79" s="13"/>
      <c r="D79" s="13"/>
      <c r="E79" s="13"/>
      <c r="F79" s="13"/>
      <c r="G79" s="13"/>
      <c r="H79" s="35"/>
      <c r="J79" s="10"/>
    </row>
    <row r="80" spans="1:10" ht="18" customHeight="1" thickTop="1" x14ac:dyDescent="0.25">
      <c r="A80" s="89" t="s">
        <v>0</v>
      </c>
      <c r="B80" s="91" t="s">
        <v>1</v>
      </c>
      <c r="C80" s="92"/>
      <c r="D80" s="92"/>
      <c r="E80" s="92"/>
      <c r="F80" s="92"/>
      <c r="G80" s="93"/>
      <c r="H80" s="94" t="s">
        <v>2</v>
      </c>
      <c r="J80" s="10"/>
    </row>
    <row r="81" spans="1:10" ht="47.1" customHeight="1" thickBot="1" x14ac:dyDescent="0.3">
      <c r="A81" s="90"/>
      <c r="B81" s="36" t="s">
        <v>3</v>
      </c>
      <c r="C81" s="37" t="s">
        <v>4</v>
      </c>
      <c r="D81" s="37" t="s">
        <v>50</v>
      </c>
      <c r="E81" s="37" t="s">
        <v>51</v>
      </c>
      <c r="F81" s="37" t="s">
        <v>7</v>
      </c>
      <c r="G81" s="37" t="s">
        <v>8</v>
      </c>
      <c r="H81" s="95"/>
      <c r="J81" s="10"/>
    </row>
    <row r="82" spans="1:10" ht="20.100000000000001" customHeight="1" thickTop="1" x14ac:dyDescent="0.25">
      <c r="A82" s="38" t="s">
        <v>84</v>
      </c>
      <c r="B82" s="39">
        <f t="shared" ref="B82:H82" si="11">SUM(B83:B83)</f>
        <v>431881925</v>
      </c>
      <c r="C82" s="40">
        <f t="shared" si="11"/>
        <v>300437375</v>
      </c>
      <c r="D82" s="40">
        <f t="shared" si="11"/>
        <v>337378295</v>
      </c>
      <c r="E82" s="40">
        <f t="shared" si="11"/>
        <v>6047430</v>
      </c>
      <c r="F82" s="40">
        <f t="shared" si="11"/>
        <v>0</v>
      </c>
      <c r="G82" s="41">
        <f t="shared" si="11"/>
        <v>1829620</v>
      </c>
      <c r="H82" s="42">
        <f t="shared" si="11"/>
        <v>1077574645</v>
      </c>
      <c r="J82" s="10"/>
    </row>
    <row r="83" spans="1:10" ht="20.100000000000001" customHeight="1" x14ac:dyDescent="0.25">
      <c r="A83" s="11" t="s">
        <v>85</v>
      </c>
      <c r="B83" s="12">
        <v>431881925</v>
      </c>
      <c r="C83" s="13">
        <v>300437375</v>
      </c>
      <c r="D83" s="13">
        <v>337378295</v>
      </c>
      <c r="E83" s="13">
        <v>6047430</v>
      </c>
      <c r="F83" s="13"/>
      <c r="G83" s="14">
        <v>1829620</v>
      </c>
      <c r="H83" s="15">
        <f>SUM(B83:G83)</f>
        <v>1077574645</v>
      </c>
      <c r="J83" s="10"/>
    </row>
    <row r="84" spans="1:10" ht="20.100000000000001" customHeight="1" x14ac:dyDescent="0.25">
      <c r="A84" s="5" t="s">
        <v>86</v>
      </c>
      <c r="B84" s="6">
        <f t="shared" ref="B84:H84" si="12">SUM(B85:B98)</f>
        <v>68825179</v>
      </c>
      <c r="C84" s="7">
        <f t="shared" si="12"/>
        <v>0</v>
      </c>
      <c r="D84" s="7">
        <f t="shared" si="12"/>
        <v>59875926</v>
      </c>
      <c r="E84" s="7">
        <f t="shared" si="12"/>
        <v>7904445</v>
      </c>
      <c r="F84" s="7">
        <f t="shared" si="12"/>
        <v>0</v>
      </c>
      <c r="G84" s="8">
        <f t="shared" si="12"/>
        <v>2953550</v>
      </c>
      <c r="H84" s="9">
        <f t="shared" si="12"/>
        <v>139559100</v>
      </c>
      <c r="J84" s="10"/>
    </row>
    <row r="85" spans="1:10" ht="20.100000000000001" customHeight="1" x14ac:dyDescent="0.25">
      <c r="A85" s="43" t="s">
        <v>87</v>
      </c>
      <c r="B85" s="12">
        <v>1355460</v>
      </c>
      <c r="C85" s="13">
        <v>0</v>
      </c>
      <c r="D85" s="13">
        <v>2677624</v>
      </c>
      <c r="E85" s="13">
        <v>182124</v>
      </c>
      <c r="F85" s="13"/>
      <c r="G85" s="14">
        <v>0</v>
      </c>
      <c r="H85" s="15">
        <f t="shared" ref="H85:H91" si="13">SUM(B85:G85)</f>
        <v>4215208</v>
      </c>
      <c r="J85" s="10"/>
    </row>
    <row r="86" spans="1:10" ht="20.100000000000001" customHeight="1" x14ac:dyDescent="0.25">
      <c r="A86" s="11" t="s">
        <v>88</v>
      </c>
      <c r="B86" s="12">
        <v>513144</v>
      </c>
      <c r="C86" s="13">
        <v>0</v>
      </c>
      <c r="D86" s="13">
        <v>155601</v>
      </c>
      <c r="E86" s="13">
        <v>10874</v>
      </c>
      <c r="F86" s="13"/>
      <c r="G86" s="14">
        <v>0</v>
      </c>
      <c r="H86" s="15">
        <f t="shared" si="13"/>
        <v>679619</v>
      </c>
      <c r="J86" s="10"/>
    </row>
    <row r="87" spans="1:10" ht="20.100000000000001" customHeight="1" x14ac:dyDescent="0.25">
      <c r="A87" s="11" t="s">
        <v>89</v>
      </c>
      <c r="B87" s="12">
        <v>10536885</v>
      </c>
      <c r="C87" s="13">
        <v>0</v>
      </c>
      <c r="D87" s="13">
        <v>7785300</v>
      </c>
      <c r="E87" s="13">
        <v>1159640</v>
      </c>
      <c r="F87" s="13"/>
      <c r="G87" s="14">
        <v>1255300</v>
      </c>
      <c r="H87" s="15">
        <f t="shared" si="13"/>
        <v>20737125</v>
      </c>
      <c r="J87" s="10"/>
    </row>
    <row r="88" spans="1:10" ht="20.100000000000001" customHeight="1" x14ac:dyDescent="0.25">
      <c r="A88" s="11" t="s">
        <v>90</v>
      </c>
      <c r="B88" s="12">
        <v>35357740</v>
      </c>
      <c r="C88" s="13">
        <v>0</v>
      </c>
      <c r="D88" s="13">
        <v>14318235</v>
      </c>
      <c r="E88" s="13">
        <v>4703300</v>
      </c>
      <c r="F88" s="13">
        <v>0</v>
      </c>
      <c r="G88" s="14">
        <v>31600</v>
      </c>
      <c r="H88" s="15">
        <f t="shared" si="13"/>
        <v>54410875</v>
      </c>
      <c r="J88" s="10"/>
    </row>
    <row r="89" spans="1:10" ht="20.100000000000001" customHeight="1" x14ac:dyDescent="0.25">
      <c r="A89" s="11" t="s">
        <v>91</v>
      </c>
      <c r="B89" s="12">
        <v>1485875</v>
      </c>
      <c r="C89" s="13">
        <v>0</v>
      </c>
      <c r="D89" s="13">
        <v>226306</v>
      </c>
      <c r="E89" s="13">
        <v>124346</v>
      </c>
      <c r="F89" s="13"/>
      <c r="G89" s="14">
        <v>0</v>
      </c>
      <c r="H89" s="15">
        <f t="shared" si="13"/>
        <v>1836527</v>
      </c>
      <c r="J89" s="10"/>
    </row>
    <row r="90" spans="1:10" ht="20.100000000000001" customHeight="1" x14ac:dyDescent="0.25">
      <c r="A90" s="11" t="s">
        <v>92</v>
      </c>
      <c r="B90" s="12">
        <v>4233360</v>
      </c>
      <c r="C90" s="13">
        <v>0</v>
      </c>
      <c r="D90" s="13">
        <v>1004450</v>
      </c>
      <c r="E90" s="13">
        <v>60560</v>
      </c>
      <c r="F90" s="13"/>
      <c r="G90" s="14">
        <v>37700</v>
      </c>
      <c r="H90" s="15">
        <f>SUM(B90:G90)</f>
        <v>5336070</v>
      </c>
      <c r="J90" s="10"/>
    </row>
    <row r="91" spans="1:10" ht="20.100000000000001" customHeight="1" x14ac:dyDescent="0.25">
      <c r="A91" s="11" t="s">
        <v>93</v>
      </c>
      <c r="B91" s="12">
        <v>1029489</v>
      </c>
      <c r="C91" s="13">
        <v>0</v>
      </c>
      <c r="D91" s="13">
        <v>1257017</v>
      </c>
      <c r="E91" s="13">
        <v>138605</v>
      </c>
      <c r="F91" s="13"/>
      <c r="G91" s="14">
        <v>52550</v>
      </c>
      <c r="H91" s="44">
        <f t="shared" si="13"/>
        <v>2477661</v>
      </c>
      <c r="J91" s="10"/>
    </row>
    <row r="92" spans="1:10" ht="20.100000000000001" customHeight="1" x14ac:dyDescent="0.25">
      <c r="A92" s="11" t="s">
        <v>94</v>
      </c>
      <c r="B92" s="12">
        <v>609780</v>
      </c>
      <c r="C92" s="13">
        <v>0</v>
      </c>
      <c r="D92" s="13">
        <v>210293</v>
      </c>
      <c r="E92" s="13">
        <v>33600</v>
      </c>
      <c r="F92" s="13"/>
      <c r="G92" s="14">
        <v>0</v>
      </c>
      <c r="H92" s="15">
        <f t="shared" ref="H92:H98" si="14">SUM(B92:G92)</f>
        <v>853673</v>
      </c>
      <c r="J92" s="10"/>
    </row>
    <row r="93" spans="1:10" ht="20.100000000000001" customHeight="1" x14ac:dyDescent="0.25">
      <c r="A93" s="11" t="s">
        <v>95</v>
      </c>
      <c r="B93" s="12">
        <v>2550180</v>
      </c>
      <c r="C93" s="13">
        <v>0</v>
      </c>
      <c r="D93" s="13">
        <v>1603328</v>
      </c>
      <c r="E93" s="13">
        <v>83105</v>
      </c>
      <c r="F93" s="13"/>
      <c r="G93" s="14">
        <v>1478000</v>
      </c>
      <c r="H93" s="15">
        <f t="shared" si="14"/>
        <v>5714613</v>
      </c>
      <c r="J93" s="10"/>
    </row>
    <row r="94" spans="1:10" ht="20.100000000000001" customHeight="1" x14ac:dyDescent="0.25">
      <c r="A94" s="11" t="s">
        <v>96</v>
      </c>
      <c r="B94" s="12">
        <v>4131938</v>
      </c>
      <c r="C94" s="13">
        <v>0</v>
      </c>
      <c r="D94" s="13">
        <v>3590230</v>
      </c>
      <c r="E94" s="13">
        <v>690000</v>
      </c>
      <c r="F94" s="13"/>
      <c r="G94" s="14">
        <v>0</v>
      </c>
      <c r="H94" s="15">
        <f t="shared" si="14"/>
        <v>8412168</v>
      </c>
      <c r="J94" s="10"/>
    </row>
    <row r="95" spans="1:10" ht="20.100000000000001" customHeight="1" x14ac:dyDescent="0.25">
      <c r="A95" s="11" t="s">
        <v>97</v>
      </c>
      <c r="B95" s="12">
        <v>792125</v>
      </c>
      <c r="C95" s="13">
        <v>0</v>
      </c>
      <c r="D95" s="13">
        <v>373009</v>
      </c>
      <c r="E95" s="13">
        <v>220705</v>
      </c>
      <c r="F95" s="13"/>
      <c r="G95" s="14">
        <v>60000</v>
      </c>
      <c r="H95" s="15">
        <f t="shared" si="14"/>
        <v>1445839</v>
      </c>
      <c r="J95" s="10"/>
    </row>
    <row r="96" spans="1:10" ht="20.100000000000001" customHeight="1" x14ac:dyDescent="0.25">
      <c r="A96" s="11" t="s">
        <v>98</v>
      </c>
      <c r="B96" s="12">
        <v>1126205</v>
      </c>
      <c r="C96" s="13">
        <v>0</v>
      </c>
      <c r="D96" s="13">
        <v>346836</v>
      </c>
      <c r="E96" s="13">
        <v>37105</v>
      </c>
      <c r="F96" s="13"/>
      <c r="G96" s="14">
        <v>0</v>
      </c>
      <c r="H96" s="15">
        <f t="shared" si="14"/>
        <v>1510146</v>
      </c>
      <c r="J96" s="10"/>
    </row>
    <row r="97" spans="1:10" ht="20.100000000000001" customHeight="1" x14ac:dyDescent="0.25">
      <c r="A97" s="43" t="s">
        <v>99</v>
      </c>
      <c r="B97" s="12">
        <v>1484859</v>
      </c>
      <c r="C97" s="13">
        <v>0</v>
      </c>
      <c r="D97" s="13">
        <v>822107</v>
      </c>
      <c r="E97" s="13">
        <v>142000</v>
      </c>
      <c r="F97" s="13"/>
      <c r="G97" s="14">
        <v>0</v>
      </c>
      <c r="H97" s="15">
        <f t="shared" si="14"/>
        <v>2448966</v>
      </c>
      <c r="J97" s="10"/>
    </row>
    <row r="98" spans="1:10" ht="20.100000000000001" customHeight="1" x14ac:dyDescent="0.25">
      <c r="A98" s="43" t="s">
        <v>100</v>
      </c>
      <c r="B98" s="12">
        <v>3618139</v>
      </c>
      <c r="C98" s="13">
        <v>0</v>
      </c>
      <c r="D98" s="13">
        <v>25505590</v>
      </c>
      <c r="E98" s="13">
        <v>318481</v>
      </c>
      <c r="F98" s="13"/>
      <c r="G98" s="14">
        <v>38400</v>
      </c>
      <c r="H98" s="15">
        <f t="shared" si="14"/>
        <v>29480610</v>
      </c>
      <c r="J98" s="10"/>
    </row>
    <row r="99" spans="1:10" ht="20.100000000000001" customHeight="1" x14ac:dyDescent="0.25">
      <c r="A99" s="45" t="s">
        <v>101</v>
      </c>
      <c r="B99" s="6">
        <f t="shared" ref="B99:H99" si="15">SUM(B100:B104)</f>
        <v>13786268</v>
      </c>
      <c r="C99" s="7">
        <f t="shared" si="15"/>
        <v>0</v>
      </c>
      <c r="D99" s="7">
        <f t="shared" si="15"/>
        <v>66133861</v>
      </c>
      <c r="E99" s="7">
        <f t="shared" si="15"/>
        <v>916663</v>
      </c>
      <c r="F99" s="7">
        <f t="shared" si="15"/>
        <v>46749</v>
      </c>
      <c r="G99" s="8">
        <f t="shared" si="15"/>
        <v>3100875</v>
      </c>
      <c r="H99" s="9">
        <f t="shared" si="15"/>
        <v>83984416</v>
      </c>
      <c r="J99" s="10"/>
    </row>
    <row r="100" spans="1:10" ht="20.100000000000001" customHeight="1" x14ac:dyDescent="0.25">
      <c r="A100" s="11" t="s">
        <v>102</v>
      </c>
      <c r="B100" s="12">
        <v>1253446</v>
      </c>
      <c r="C100" s="13">
        <v>0</v>
      </c>
      <c r="D100" s="13">
        <v>1110051</v>
      </c>
      <c r="E100" s="13">
        <v>176050</v>
      </c>
      <c r="F100" s="13"/>
      <c r="G100" s="14">
        <v>3050875</v>
      </c>
      <c r="H100" s="15">
        <f t="shared" ref="H100:H104" si="16">SUM(B100:G100)</f>
        <v>5590422</v>
      </c>
      <c r="J100" s="10"/>
    </row>
    <row r="101" spans="1:10" ht="20.100000000000001" customHeight="1" x14ac:dyDescent="0.25">
      <c r="A101" s="11" t="s">
        <v>103</v>
      </c>
      <c r="B101" s="12">
        <v>6632075</v>
      </c>
      <c r="C101" s="13">
        <v>0</v>
      </c>
      <c r="D101" s="13">
        <v>1117645</v>
      </c>
      <c r="E101" s="13">
        <v>272685</v>
      </c>
      <c r="F101" s="13"/>
      <c r="G101" s="14">
        <v>0</v>
      </c>
      <c r="H101" s="15">
        <f t="shared" si="16"/>
        <v>8022405</v>
      </c>
      <c r="J101" s="10"/>
    </row>
    <row r="102" spans="1:10" ht="20.100000000000001" customHeight="1" x14ac:dyDescent="0.25">
      <c r="A102" s="11" t="s">
        <v>104</v>
      </c>
      <c r="B102" s="12">
        <v>1897925</v>
      </c>
      <c r="C102" s="13">
        <v>0</v>
      </c>
      <c r="D102" s="13">
        <v>1021486</v>
      </c>
      <c r="E102" s="13">
        <v>43475</v>
      </c>
      <c r="F102" s="13">
        <v>0</v>
      </c>
      <c r="G102" s="14">
        <v>0</v>
      </c>
      <c r="H102" s="15">
        <f t="shared" si="16"/>
        <v>2962886</v>
      </c>
      <c r="J102" s="10"/>
    </row>
    <row r="103" spans="1:10" ht="20.100000000000001" customHeight="1" x14ac:dyDescent="0.25">
      <c r="A103" s="11" t="s">
        <v>105</v>
      </c>
      <c r="B103" s="12">
        <v>1658505</v>
      </c>
      <c r="C103" s="13">
        <v>0</v>
      </c>
      <c r="D103" s="13">
        <v>2053688</v>
      </c>
      <c r="E103" s="13">
        <v>249453</v>
      </c>
      <c r="F103" s="13"/>
      <c r="G103" s="14">
        <v>50000</v>
      </c>
      <c r="H103" s="15">
        <f t="shared" si="16"/>
        <v>4011646</v>
      </c>
      <c r="J103" s="10"/>
    </row>
    <row r="104" spans="1:10" ht="20.100000000000001" customHeight="1" x14ac:dyDescent="0.25">
      <c r="A104" s="11" t="s">
        <v>106</v>
      </c>
      <c r="B104" s="12">
        <v>2344317</v>
      </c>
      <c r="C104" s="13">
        <v>0</v>
      </c>
      <c r="D104" s="13">
        <v>60830991</v>
      </c>
      <c r="E104" s="13">
        <v>175000</v>
      </c>
      <c r="F104" s="13">
        <v>46749</v>
      </c>
      <c r="G104" s="14">
        <v>0</v>
      </c>
      <c r="H104" s="15">
        <f t="shared" si="16"/>
        <v>63397057</v>
      </c>
      <c r="J104" s="10"/>
    </row>
    <row r="105" spans="1:10" ht="20.100000000000001" customHeight="1" x14ac:dyDescent="0.25">
      <c r="A105" s="5" t="s">
        <v>107</v>
      </c>
      <c r="B105" s="16">
        <f>SUM(B106:B108)</f>
        <v>7020270</v>
      </c>
      <c r="C105" s="17">
        <f t="shared" ref="C105:H105" si="17">SUM(C106:C108)</f>
        <v>0</v>
      </c>
      <c r="D105" s="17">
        <f t="shared" si="17"/>
        <v>4362174</v>
      </c>
      <c r="E105" s="17">
        <f t="shared" si="17"/>
        <v>319165</v>
      </c>
      <c r="F105" s="17">
        <f t="shared" si="17"/>
        <v>0</v>
      </c>
      <c r="G105" s="18">
        <f t="shared" si="17"/>
        <v>3698000</v>
      </c>
      <c r="H105" s="9">
        <f t="shared" si="17"/>
        <v>15399609</v>
      </c>
      <c r="J105" s="10"/>
    </row>
    <row r="106" spans="1:10" ht="20.100000000000001" customHeight="1" x14ac:dyDescent="0.25">
      <c r="A106" s="11" t="s">
        <v>108</v>
      </c>
      <c r="B106" s="12">
        <v>4263745</v>
      </c>
      <c r="C106" s="13">
        <v>0</v>
      </c>
      <c r="D106" s="13">
        <v>1892175</v>
      </c>
      <c r="E106" s="13">
        <v>261195</v>
      </c>
      <c r="F106" s="13">
        <v>0</v>
      </c>
      <c r="G106" s="14">
        <v>65000</v>
      </c>
      <c r="H106" s="15">
        <f>SUM(B106:G106)</f>
        <v>6482115</v>
      </c>
      <c r="J106" s="10"/>
    </row>
    <row r="107" spans="1:10" ht="20.100000000000001" customHeight="1" x14ac:dyDescent="0.25">
      <c r="A107" s="11" t="s">
        <v>109</v>
      </c>
      <c r="B107" s="12">
        <v>1083807</v>
      </c>
      <c r="C107" s="13">
        <v>0</v>
      </c>
      <c r="D107" s="13">
        <v>1848109</v>
      </c>
      <c r="E107" s="13">
        <v>25600</v>
      </c>
      <c r="F107" s="13"/>
      <c r="G107" s="14">
        <v>3633000</v>
      </c>
      <c r="H107" s="15">
        <f>SUM(B107:G107)</f>
        <v>6590516</v>
      </c>
      <c r="J107" s="10"/>
    </row>
    <row r="108" spans="1:10" ht="20.100000000000001" customHeight="1" x14ac:dyDescent="0.25">
      <c r="A108" s="11" t="s">
        <v>110</v>
      </c>
      <c r="B108" s="12">
        <v>1672718</v>
      </c>
      <c r="C108" s="13">
        <v>0</v>
      </c>
      <c r="D108" s="13">
        <v>621890</v>
      </c>
      <c r="E108" s="13">
        <v>32370</v>
      </c>
      <c r="F108" s="13"/>
      <c r="G108" s="14">
        <v>0</v>
      </c>
      <c r="H108" s="15">
        <f>SUM(B108:G108)</f>
        <v>2326978</v>
      </c>
      <c r="J108" s="10"/>
    </row>
    <row r="109" spans="1:10" ht="20.100000000000001" customHeight="1" x14ac:dyDescent="0.25">
      <c r="A109" s="5" t="s">
        <v>111</v>
      </c>
      <c r="B109" s="16">
        <f t="shared" ref="B109:H109" si="18">B110</f>
        <v>5440550</v>
      </c>
      <c r="C109" s="17">
        <f t="shared" si="18"/>
        <v>0</v>
      </c>
      <c r="D109" s="17">
        <f t="shared" si="18"/>
        <v>2574403</v>
      </c>
      <c r="E109" s="17">
        <f t="shared" si="18"/>
        <v>162115</v>
      </c>
      <c r="F109" s="17">
        <f t="shared" si="18"/>
        <v>0</v>
      </c>
      <c r="G109" s="18">
        <f t="shared" si="18"/>
        <v>5000</v>
      </c>
      <c r="H109" s="9">
        <f t="shared" si="18"/>
        <v>8182068</v>
      </c>
      <c r="J109" s="10"/>
    </row>
    <row r="110" spans="1:10" ht="20.100000000000001" customHeight="1" x14ac:dyDescent="0.25">
      <c r="A110" s="11" t="s">
        <v>112</v>
      </c>
      <c r="B110" s="12">
        <v>5440550</v>
      </c>
      <c r="C110" s="13">
        <v>0</v>
      </c>
      <c r="D110" s="13">
        <v>2574403</v>
      </c>
      <c r="E110" s="13">
        <v>162115</v>
      </c>
      <c r="F110" s="13"/>
      <c r="G110" s="14">
        <v>5000</v>
      </c>
      <c r="H110" s="15">
        <f>SUM(B110:G110)</f>
        <v>8182068</v>
      </c>
      <c r="J110" s="10"/>
    </row>
    <row r="111" spans="1:10" ht="20.100000000000001" customHeight="1" x14ac:dyDescent="0.25">
      <c r="A111" s="5" t="s">
        <v>113</v>
      </c>
      <c r="B111" s="16">
        <f>SUM(B112:B114)</f>
        <v>8514915</v>
      </c>
      <c r="C111" s="17">
        <f t="shared" ref="C111:H111" si="19">SUM(C112:C114)</f>
        <v>0</v>
      </c>
      <c r="D111" s="17">
        <f t="shared" si="19"/>
        <v>31667164</v>
      </c>
      <c r="E111" s="17">
        <f t="shared" si="19"/>
        <v>1435160</v>
      </c>
      <c r="F111" s="17">
        <f t="shared" si="19"/>
        <v>0</v>
      </c>
      <c r="G111" s="18">
        <f t="shared" si="19"/>
        <v>167200</v>
      </c>
      <c r="H111" s="9">
        <f t="shared" si="19"/>
        <v>41784439</v>
      </c>
      <c r="J111" s="10"/>
    </row>
    <row r="112" spans="1:10" ht="20.100000000000001" customHeight="1" x14ac:dyDescent="0.25">
      <c r="A112" s="11" t="s">
        <v>114</v>
      </c>
      <c r="B112" s="12">
        <v>4650450</v>
      </c>
      <c r="C112" s="13">
        <v>0</v>
      </c>
      <c r="D112" s="13">
        <v>2866250</v>
      </c>
      <c r="E112" s="13">
        <v>963430</v>
      </c>
      <c r="F112" s="13"/>
      <c r="G112" s="14">
        <v>0</v>
      </c>
      <c r="H112" s="15">
        <f>SUM(B112:G112)</f>
        <v>8480130</v>
      </c>
      <c r="J112" s="10"/>
    </row>
    <row r="113" spans="1:10" ht="20.100000000000001" customHeight="1" x14ac:dyDescent="0.25">
      <c r="A113" s="11" t="s">
        <v>115</v>
      </c>
      <c r="B113" s="12">
        <v>2858530</v>
      </c>
      <c r="C113" s="13">
        <v>0</v>
      </c>
      <c r="D113" s="13">
        <v>27790395</v>
      </c>
      <c r="E113" s="13">
        <v>450000</v>
      </c>
      <c r="F113" s="13"/>
      <c r="G113" s="14">
        <v>151000</v>
      </c>
      <c r="H113" s="15">
        <f>SUM(B113:G113)</f>
        <v>31249925</v>
      </c>
      <c r="J113" s="10"/>
    </row>
    <row r="114" spans="1:10" ht="20.100000000000001" customHeight="1" x14ac:dyDescent="0.25">
      <c r="A114" s="11" t="s">
        <v>116</v>
      </c>
      <c r="B114" s="12">
        <v>1005935</v>
      </c>
      <c r="C114" s="13">
        <v>0</v>
      </c>
      <c r="D114" s="13">
        <v>1010519</v>
      </c>
      <c r="E114" s="13">
        <v>21730</v>
      </c>
      <c r="F114" s="13"/>
      <c r="G114" s="14">
        <v>16200</v>
      </c>
      <c r="H114" s="15">
        <f>SUM(B114:G114)</f>
        <v>2054384</v>
      </c>
      <c r="J114" s="10"/>
    </row>
    <row r="115" spans="1:10" ht="21" customHeight="1" thickBot="1" x14ac:dyDescent="0.3">
      <c r="A115" s="46" t="s">
        <v>117</v>
      </c>
      <c r="B115" s="47">
        <f t="shared" ref="B115:H115" si="20">B3+B12+B14+B20+B26+B32+B82+B84+B99+B105+B109+B111</f>
        <v>1293939491</v>
      </c>
      <c r="C115" s="48">
        <f t="shared" si="20"/>
        <v>300813875</v>
      </c>
      <c r="D115" s="48">
        <f t="shared" si="20"/>
        <v>1094249539</v>
      </c>
      <c r="E115" s="48">
        <f t="shared" si="20"/>
        <v>28883270</v>
      </c>
      <c r="F115" s="48">
        <f t="shared" si="20"/>
        <v>2731232</v>
      </c>
      <c r="G115" s="49">
        <f t="shared" si="20"/>
        <v>328598195</v>
      </c>
      <c r="H115" s="50">
        <f t="shared" si="20"/>
        <v>3049215602</v>
      </c>
      <c r="J115" s="53"/>
    </row>
    <row r="116" spans="1:10" ht="15" customHeight="1" thickTop="1" x14ac:dyDescent="0.25">
      <c r="A116" s="26"/>
      <c r="B116" s="13"/>
      <c r="C116" s="13"/>
      <c r="D116" s="13"/>
      <c r="E116" s="13"/>
      <c r="F116" s="13"/>
      <c r="G116" s="13"/>
      <c r="H116" s="51"/>
    </row>
    <row r="119" spans="1:10" x14ac:dyDescent="0.25">
      <c r="B119" s="54"/>
      <c r="C119" s="54"/>
      <c r="D119" s="54"/>
      <c r="E119" s="54"/>
      <c r="F119" s="54"/>
      <c r="G119" s="54"/>
    </row>
    <row r="123" spans="1:10" x14ac:dyDescent="0.25">
      <c r="B123" s="52"/>
    </row>
  </sheetData>
  <mergeCells count="9">
    <mergeCell ref="A80:A81"/>
    <mergeCell ref="B80:G80"/>
    <mergeCell ref="H80:H81"/>
    <mergeCell ref="A1:A2"/>
    <mergeCell ref="B1:G1"/>
    <mergeCell ref="H1:H2"/>
    <mergeCell ref="A44:A45"/>
    <mergeCell ref="B44:G44"/>
    <mergeCell ref="H44:H45"/>
  </mergeCells>
  <printOptions horizontalCentered="1"/>
  <pageMargins left="0.39370078740157483" right="0.39370078740157483" top="0.98425196850393704" bottom="0.27559055118110237" header="0.62992125984251968" footer="0.23622047244094491"/>
  <pageSetup scale="65" firstPageNumber="179" fitToHeight="2" orientation="landscape" useFirstPageNumber="1" r:id="rId1"/>
  <headerFooter alignWithMargins="0">
    <oddHeader>&amp;C&amp;"Museo Sans 900,Negrita"&amp;16SUMARIO No. 6 COMPOSICIÓN ECONÓMICA DEL GASTO POR INSTITUCIÓN&amp;"Museo Sans 700,Negrita"
&amp;10(En US dólares)</oddHeader>
  </headerFooter>
  <rowBreaks count="2" manualBreakCount="2">
    <brk id="42" max="7" man="1"/>
    <brk id="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GASTOS DE CAPITAL</vt:lpstr>
      <vt:lpstr>GASTOS CORRIENTES</vt:lpstr>
      <vt:lpstr>'GASTOS CORRIENTES'!Área_de_impresión</vt:lpstr>
      <vt:lpstr>'GASTOS DE CAPITAL'!Área_de_impresión</vt:lpstr>
      <vt:lpstr>'GASTOS CORRIENTES'!Títulos_a_imprimir</vt:lpstr>
      <vt:lpstr>'GASTOS DE CAPITAL'!Títulos_a_imprimir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Luis Alfredo Espinal Claros</cp:lastModifiedBy>
  <dcterms:created xsi:type="dcterms:W3CDTF">2026-01-06T14:34:25Z</dcterms:created>
  <dcterms:modified xsi:type="dcterms:W3CDTF">2026-01-09T19:43:20Z</dcterms:modified>
</cp:coreProperties>
</file>