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495F3831-F5D3-44F7-91D9-7907CBA0484F}" xr6:coauthVersionLast="36" xr6:coauthVersionMax="36" xr10:uidLastSave="{00000000-0000-0000-0000-000000000000}"/>
  <bookViews>
    <workbookView xWindow="0" yWindow="0" windowWidth="28800" windowHeight="12105" xr2:uid="{0B98D645-BB79-4949-A5A2-9210A88043A3}"/>
  </bookViews>
  <sheets>
    <sheet name="Sumario 8" sheetId="1" r:id="rId1"/>
  </sheets>
  <definedNames>
    <definedName name="_xlnm.Print_Area" localSheetId="0">'Sumario 8'!$A$1:$G$37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C34" i="1"/>
  <c r="B34" i="1"/>
  <c r="D34" i="1" l="1"/>
  <c r="E34" i="1"/>
  <c r="G34" i="1" l="1"/>
  <c r="E35" i="1"/>
  <c r="F34" i="1"/>
  <c r="D35" i="1"/>
  <c r="B35" i="1" l="1"/>
  <c r="F35" i="1"/>
  <c r="C35" i="1"/>
  <c r="G35" i="1" s="1"/>
</calcChain>
</file>

<file path=xl/sharedStrings.xml><?xml version="1.0" encoding="utf-8"?>
<sst xmlns="http://schemas.openxmlformats.org/spreadsheetml/2006/main" count="43" uniqueCount="39">
  <si>
    <t>SUMARIO  No.  8       PLAZAS  A  TIEMPO  COMPLETO  POR  SISTEMA  DE  PAGO</t>
  </si>
  <si>
    <t>( En US dólares)</t>
  </si>
  <si>
    <t>INSTITUCIONES</t>
  </si>
  <si>
    <t>SISTEMA   DE  PAGO</t>
  </si>
  <si>
    <t>TOTALES</t>
  </si>
  <si>
    <t>LEY DE SALARIOS</t>
  </si>
  <si>
    <t>CONTRATOS</t>
  </si>
  <si>
    <t>PLAZAS</t>
  </si>
  <si>
    <t>MONTOS</t>
  </si>
  <si>
    <t>0100  Órgano Legislativo</t>
  </si>
  <si>
    <t>0200  Corte de Cuentas de la República</t>
  </si>
  <si>
    <t>0300  Tribunal Supremo Electoral</t>
  </si>
  <si>
    <t>0400  Tribunal de Servicio Civil</t>
  </si>
  <si>
    <t>0500  Presidencia de la República</t>
  </si>
  <si>
    <t>0600  Tribunal de Ética Gubernamental</t>
  </si>
  <si>
    <t>0650  Instituto de Acceso a la Información Pública</t>
  </si>
  <si>
    <t>0700  Ramo de Hacienda</t>
  </si>
  <si>
    <t>0800  Ramo de Relaciones Exteriores</t>
  </si>
  <si>
    <t>0900  Ramo de la Defensa Nacional</t>
  </si>
  <si>
    <t>1500  Consejo Nacional de la Judicatura</t>
  </si>
  <si>
    <t>1600  Órgano Judicial</t>
  </si>
  <si>
    <t>1700  Fiscalía General de la República</t>
  </si>
  <si>
    <t>1800  Procuraduría General de la República</t>
  </si>
  <si>
    <t xml:space="preserve">1900  Procuraduría para la Defensa de los Derechos  Humanos </t>
  </si>
  <si>
    <t>2300  Ramo de Gobernación y Desarrollo Territorial</t>
  </si>
  <si>
    <t>2400  Ramo de Seguridad Pública y Justicia</t>
  </si>
  <si>
    <t>3100  Ramo de Educación, Ciencia y Tecnología</t>
  </si>
  <si>
    <t>3200  Ramo de Salud</t>
  </si>
  <si>
    <t xml:space="preserve">3300  Ramo de Trabajo y Previsión Social </t>
  </si>
  <si>
    <t>3500  Ramo de Cultura</t>
  </si>
  <si>
    <t>3600  Ramo de Vivienda</t>
  </si>
  <si>
    <t>3700  Ramo de Desarrollo Local</t>
  </si>
  <si>
    <t>4100  Ramo de Economía</t>
  </si>
  <si>
    <t>4200  Ramo de Agricultura y Ganadería</t>
  </si>
  <si>
    <t>4300  Ramo de Obras Públicas y de Transporte</t>
  </si>
  <si>
    <t>4400  Ramo de Medio Ambiente y Recursos Naturales</t>
  </si>
  <si>
    <t>4600  Ramo de Turismo</t>
  </si>
  <si>
    <t>TOTAL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</si>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</sst>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 applyProtection="1">
      <alignment vertical="center"/>
    </xf>
    <xf numFmtId="3" fontId="2" fillId="0" borderId="12" xfId="1" applyNumberFormat="1" applyFont="1" applyFill="1" applyBorder="1" applyAlignment="1">
      <alignment horizontal="right" vertical="center" indent="1"/>
    </xf>
    <xf numFmtId="3" fontId="2" fillId="0" borderId="13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7" xfId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 applyProtection="1">
      <alignment vertical="center"/>
    </xf>
    <xf numFmtId="3" fontId="2" fillId="0" borderId="14" xfId="1" applyNumberFormat="1" applyFont="1" applyFill="1" applyBorder="1" applyAlignment="1">
      <alignment horizontal="right" vertical="center" indent="1"/>
    </xf>
    <xf numFmtId="3" fontId="2" fillId="0" borderId="15" xfId="1" applyNumberFormat="1" applyFont="1" applyFill="1" applyBorder="1" applyAlignment="1">
      <alignment horizontal="right" vertical="center" inden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center" vertical="center"/>
    </xf>
    <xf numFmtId="3" fontId="4" fillId="0" borderId="17" xfId="1" applyNumberFormat="1" applyFont="1" applyFill="1" applyBorder="1" applyAlignment="1">
      <alignment horizontal="right" vertical="center" indent="1"/>
    </xf>
    <xf numFmtId="3" fontId="4" fillId="0" borderId="18" xfId="1" applyNumberFormat="1" applyFont="1" applyFill="1" applyBorder="1" applyAlignment="1">
      <alignment horizontal="right" vertical="center" indent="1"/>
    </xf>
    <xf numFmtId="3" fontId="4" fillId="0" borderId="16" xfId="1" applyNumberFormat="1" applyFont="1" applyFill="1" applyBorder="1" applyAlignment="1">
      <alignment horizontal="right" vertical="center" indent="1"/>
    </xf>
    <xf numFmtId="3" fontId="4" fillId="0" borderId="19" xfId="1" applyNumberFormat="1" applyFont="1" applyFill="1" applyBorder="1" applyAlignment="1">
      <alignment horizontal="right" vertical="center" indent="1"/>
    </xf>
    <xf numFmtId="164" fontId="4" fillId="0" borderId="17" xfId="2" applyNumberFormat="1" applyFont="1" applyFill="1" applyBorder="1" applyAlignment="1">
      <alignment horizontal="center" vertical="center"/>
    </xf>
    <xf numFmtId="164" fontId="4" fillId="0" borderId="18" xfId="2" applyNumberFormat="1" applyFont="1" applyFill="1" applyBorder="1" applyAlignment="1">
      <alignment horizontal="center" vertical="center"/>
    </xf>
    <xf numFmtId="164" fontId="4" fillId="0" borderId="16" xfId="2" applyNumberFormat="1" applyFont="1" applyFill="1" applyBorder="1" applyAlignment="1">
      <alignment horizontal="center" vertical="center"/>
    </xf>
    <xf numFmtId="164" fontId="4" fillId="0" borderId="19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6578-7134-47E2-A4C7-4F48E9221737}">
  <sheetPr>
    <tabColor rgb="FFFFC000"/>
  </sheetPr>
  <dimension ref="A1:AK118"/>
  <sheetViews>
    <sheetView showGridLines="0" showZeros="0" tabSelected="1" zoomScale="110" zoomScaleNormal="110" workbookViewId="0">
      <pane xSplit="1" ySplit="5" topLeftCell="B6" activePane="bottomRight" state="frozen"/>
      <selection activeCell="F15" sqref="F15"/>
      <selection pane="topRight" activeCell="F15" sqref="F15"/>
      <selection pane="bottomLeft" activeCell="F15" sqref="F15"/>
      <selection pane="bottomRight" activeCell="E50" sqref="E50"/>
    </sheetView>
  </sheetViews>
  <sheetFormatPr baseColWidth="10" defaultRowHeight="12.75" x14ac:dyDescent="0.2"/>
  <cols>
    <col min="1" max="1" width="55.85546875" style="1" customWidth="1"/>
    <col min="2" max="2" width="13.28515625" style="1" customWidth="1"/>
    <col min="3" max="3" width="18.42578125" style="1" customWidth="1"/>
    <col min="4" max="4" width="13" style="1" customWidth="1"/>
    <col min="5" max="5" width="17" style="1" customWidth="1"/>
    <col min="6" max="6" width="13.7109375" style="1" customWidth="1"/>
    <col min="7" max="7" width="18" style="1" customWidth="1"/>
    <col min="8" max="8" width="5.5703125" style="1" customWidth="1"/>
    <col min="9" max="16384" width="11.42578125" style="1"/>
  </cols>
  <sheetData>
    <row r="1" spans="1:7" ht="18.75" x14ac:dyDescent="0.2">
      <c r="A1" s="29" t="s">
        <v>0</v>
      </c>
      <c r="B1" s="29"/>
      <c r="C1" s="29"/>
      <c r="D1" s="29"/>
      <c r="E1" s="29"/>
      <c r="F1" s="29"/>
      <c r="G1" s="29"/>
    </row>
    <row r="2" spans="1:7" s="2" customFormat="1" ht="13.5" thickBot="1" x14ac:dyDescent="0.25">
      <c r="A2" s="30" t="s">
        <v>1</v>
      </c>
      <c r="B2" s="30"/>
      <c r="C2" s="30"/>
      <c r="D2" s="30"/>
      <c r="E2" s="30"/>
      <c r="F2" s="30"/>
      <c r="G2" s="30"/>
    </row>
    <row r="3" spans="1:7" ht="21.75" customHeight="1" thickTop="1" x14ac:dyDescent="0.2">
      <c r="A3" s="31" t="s">
        <v>2</v>
      </c>
      <c r="B3" s="34" t="s">
        <v>3</v>
      </c>
      <c r="C3" s="35"/>
      <c r="D3" s="35"/>
      <c r="E3" s="36"/>
      <c r="F3" s="37" t="s">
        <v>4</v>
      </c>
      <c r="G3" s="38"/>
    </row>
    <row r="4" spans="1:7" ht="21.75" customHeight="1" x14ac:dyDescent="0.2">
      <c r="A4" s="32"/>
      <c r="B4" s="41" t="s">
        <v>5</v>
      </c>
      <c r="C4" s="41"/>
      <c r="D4" s="42" t="s">
        <v>6</v>
      </c>
      <c r="E4" s="42"/>
      <c r="F4" s="39"/>
      <c r="G4" s="40"/>
    </row>
    <row r="5" spans="1:7" ht="21.75" customHeight="1" x14ac:dyDescent="0.2">
      <c r="A5" s="33"/>
      <c r="B5" s="3" t="s">
        <v>7</v>
      </c>
      <c r="C5" s="4" t="s">
        <v>8</v>
      </c>
      <c r="D5" s="3" t="s">
        <v>7</v>
      </c>
      <c r="E5" s="4" t="s">
        <v>8</v>
      </c>
      <c r="F5" s="3" t="s">
        <v>7</v>
      </c>
      <c r="G5" s="5" t="s">
        <v>8</v>
      </c>
    </row>
    <row r="6" spans="1:7" ht="22.5" customHeight="1" x14ac:dyDescent="0.2">
      <c r="A6" s="6" t="s">
        <v>9</v>
      </c>
      <c r="B6" s="7">
        <v>287</v>
      </c>
      <c r="C6" s="8">
        <v>6144030</v>
      </c>
      <c r="D6" s="9">
        <v>1194</v>
      </c>
      <c r="E6" s="9">
        <v>20296610</v>
      </c>
      <c r="F6" s="7">
        <f>D6+B6</f>
        <v>1481</v>
      </c>
      <c r="G6" s="10">
        <f>E6+C6</f>
        <v>26440640</v>
      </c>
    </row>
    <row r="7" spans="1:7" ht="22.5" customHeight="1" x14ac:dyDescent="0.2">
      <c r="A7" s="11" t="s">
        <v>10</v>
      </c>
      <c r="B7" s="12">
        <v>269</v>
      </c>
      <c r="C7" s="13">
        <v>3704895</v>
      </c>
      <c r="D7" s="9">
        <v>1297</v>
      </c>
      <c r="E7" s="9">
        <v>24549365</v>
      </c>
      <c r="F7" s="12">
        <f t="shared" ref="F7:G34" si="0">D7+B7</f>
        <v>1566</v>
      </c>
      <c r="G7" s="10">
        <f t="shared" si="0"/>
        <v>28254260</v>
      </c>
    </row>
    <row r="8" spans="1:7" ht="22.5" customHeight="1" x14ac:dyDescent="0.2">
      <c r="A8" s="11" t="s">
        <v>11</v>
      </c>
      <c r="B8" s="12">
        <v>35</v>
      </c>
      <c r="C8" s="13">
        <v>633810</v>
      </c>
      <c r="D8" s="9">
        <v>378</v>
      </c>
      <c r="E8" s="9">
        <v>5914700</v>
      </c>
      <c r="F8" s="12">
        <f t="shared" si="0"/>
        <v>413</v>
      </c>
      <c r="G8" s="10">
        <f t="shared" si="0"/>
        <v>6548510</v>
      </c>
    </row>
    <row r="9" spans="1:7" ht="22.5" customHeight="1" x14ac:dyDescent="0.2">
      <c r="A9" s="11" t="s">
        <v>12</v>
      </c>
      <c r="B9" s="12">
        <v>5</v>
      </c>
      <c r="C9" s="13">
        <v>39645</v>
      </c>
      <c r="D9" s="9">
        <v>45</v>
      </c>
      <c r="E9" s="9">
        <v>550915</v>
      </c>
      <c r="F9" s="12">
        <f t="shared" si="0"/>
        <v>50</v>
      </c>
      <c r="G9" s="10">
        <f t="shared" si="0"/>
        <v>590560</v>
      </c>
    </row>
    <row r="10" spans="1:7" ht="22.5" customHeight="1" x14ac:dyDescent="0.2">
      <c r="A10" s="11" t="s">
        <v>13</v>
      </c>
      <c r="B10" s="12">
        <v>229</v>
      </c>
      <c r="C10" s="13">
        <v>2855360</v>
      </c>
      <c r="D10" s="9">
        <v>925</v>
      </c>
      <c r="E10" s="9">
        <v>18100355</v>
      </c>
      <c r="F10" s="12">
        <f t="shared" si="0"/>
        <v>1154</v>
      </c>
      <c r="G10" s="10">
        <f t="shared" si="0"/>
        <v>20955715</v>
      </c>
    </row>
    <row r="11" spans="1:7" ht="22.5" customHeight="1" x14ac:dyDescent="0.2">
      <c r="A11" s="11" t="s">
        <v>14</v>
      </c>
      <c r="B11" s="12">
        <v>5</v>
      </c>
      <c r="C11" s="13">
        <v>252000</v>
      </c>
      <c r="D11" s="9">
        <v>54</v>
      </c>
      <c r="E11" s="9">
        <v>1129200</v>
      </c>
      <c r="F11" s="12">
        <f>D11+B11</f>
        <v>59</v>
      </c>
      <c r="G11" s="10">
        <f>E11+C11</f>
        <v>1381200</v>
      </c>
    </row>
    <row r="12" spans="1:7" ht="22.5" customHeight="1" x14ac:dyDescent="0.2">
      <c r="A12" s="11" t="s">
        <v>15</v>
      </c>
      <c r="B12" s="12">
        <v>45</v>
      </c>
      <c r="C12" s="13">
        <v>915805</v>
      </c>
      <c r="D12" s="9">
        <v>4</v>
      </c>
      <c r="E12" s="9">
        <v>75840</v>
      </c>
      <c r="F12" s="12">
        <f>D12+B12</f>
        <v>49</v>
      </c>
      <c r="G12" s="10">
        <f>E12+C12</f>
        <v>991645</v>
      </c>
    </row>
    <row r="13" spans="1:7" ht="22.5" customHeight="1" x14ac:dyDescent="0.2">
      <c r="A13" s="11" t="s">
        <v>16</v>
      </c>
      <c r="B13" s="12">
        <v>3022</v>
      </c>
      <c r="C13" s="13">
        <v>43971200</v>
      </c>
      <c r="D13" s="9">
        <v>142</v>
      </c>
      <c r="E13" s="9">
        <v>3878285</v>
      </c>
      <c r="F13" s="12">
        <f t="shared" si="0"/>
        <v>3164</v>
      </c>
      <c r="G13" s="10">
        <f t="shared" si="0"/>
        <v>47849485</v>
      </c>
    </row>
    <row r="14" spans="1:7" ht="22.5" customHeight="1" x14ac:dyDescent="0.2">
      <c r="A14" s="11" t="s">
        <v>17</v>
      </c>
      <c r="B14" s="12">
        <v>406</v>
      </c>
      <c r="C14" s="13">
        <v>4718440</v>
      </c>
      <c r="D14" s="9">
        <v>780</v>
      </c>
      <c r="E14" s="9">
        <v>34953785</v>
      </c>
      <c r="F14" s="12">
        <f t="shared" si="0"/>
        <v>1186</v>
      </c>
      <c r="G14" s="10">
        <f t="shared" si="0"/>
        <v>39672225</v>
      </c>
    </row>
    <row r="15" spans="1:7" ht="22.5" customHeight="1" x14ac:dyDescent="0.2">
      <c r="A15" s="11" t="s">
        <v>18</v>
      </c>
      <c r="B15" s="12">
        <v>286</v>
      </c>
      <c r="C15" s="13">
        <v>2303655</v>
      </c>
      <c r="D15" s="9">
        <v>0</v>
      </c>
      <c r="E15" s="9">
        <v>0</v>
      </c>
      <c r="F15" s="12">
        <f t="shared" si="0"/>
        <v>286</v>
      </c>
      <c r="G15" s="10">
        <f t="shared" si="0"/>
        <v>2303655</v>
      </c>
    </row>
    <row r="16" spans="1:7" ht="22.5" customHeight="1" x14ac:dyDescent="0.2">
      <c r="A16" s="11" t="s">
        <v>19</v>
      </c>
      <c r="B16" s="12">
        <v>140</v>
      </c>
      <c r="C16" s="13">
        <v>2281235</v>
      </c>
      <c r="D16" s="9">
        <v>26</v>
      </c>
      <c r="E16" s="9">
        <v>366965</v>
      </c>
      <c r="F16" s="12">
        <f t="shared" si="0"/>
        <v>166</v>
      </c>
      <c r="G16" s="10">
        <f t="shared" si="0"/>
        <v>2648200</v>
      </c>
    </row>
    <row r="17" spans="1:7" ht="22.5" customHeight="1" x14ac:dyDescent="0.2">
      <c r="A17" s="11" t="s">
        <v>20</v>
      </c>
      <c r="B17" s="12">
        <v>6776</v>
      </c>
      <c r="C17" s="13">
        <v>131853595</v>
      </c>
      <c r="D17" s="9">
        <v>3940</v>
      </c>
      <c r="E17" s="9">
        <v>70782470</v>
      </c>
      <c r="F17" s="12">
        <f t="shared" si="0"/>
        <v>10716</v>
      </c>
      <c r="G17" s="10">
        <f t="shared" si="0"/>
        <v>202636065</v>
      </c>
    </row>
    <row r="18" spans="1:7" ht="22.5" customHeight="1" x14ac:dyDescent="0.2">
      <c r="A18" s="11" t="s">
        <v>21</v>
      </c>
      <c r="B18" s="12">
        <v>1</v>
      </c>
      <c r="C18" s="13">
        <v>60300</v>
      </c>
      <c r="D18" s="9">
        <v>2705</v>
      </c>
      <c r="E18" s="9">
        <v>49368365</v>
      </c>
      <c r="F18" s="12">
        <f t="shared" si="0"/>
        <v>2706</v>
      </c>
      <c r="G18" s="10">
        <f t="shared" si="0"/>
        <v>49428665</v>
      </c>
    </row>
    <row r="19" spans="1:7" ht="22.5" customHeight="1" x14ac:dyDescent="0.2">
      <c r="A19" s="11" t="s">
        <v>22</v>
      </c>
      <c r="B19" s="12">
        <v>1278</v>
      </c>
      <c r="C19" s="13">
        <v>22007820</v>
      </c>
      <c r="D19" s="9">
        <v>181</v>
      </c>
      <c r="E19" s="9">
        <v>2894100</v>
      </c>
      <c r="F19" s="12">
        <f t="shared" si="0"/>
        <v>1459</v>
      </c>
      <c r="G19" s="10">
        <f t="shared" si="0"/>
        <v>24901920</v>
      </c>
    </row>
    <row r="20" spans="1:7" ht="22.5" customHeight="1" x14ac:dyDescent="0.2">
      <c r="A20" s="14" t="s">
        <v>23</v>
      </c>
      <c r="B20" s="12">
        <v>253</v>
      </c>
      <c r="C20" s="13">
        <v>3294815</v>
      </c>
      <c r="D20" s="9">
        <v>107</v>
      </c>
      <c r="E20" s="9">
        <v>1662985</v>
      </c>
      <c r="F20" s="12">
        <f t="shared" si="0"/>
        <v>360</v>
      </c>
      <c r="G20" s="10">
        <f t="shared" si="0"/>
        <v>4957800</v>
      </c>
    </row>
    <row r="21" spans="1:7" ht="22.5" customHeight="1" x14ac:dyDescent="0.2">
      <c r="A21" s="11" t="s">
        <v>24</v>
      </c>
      <c r="B21" s="12">
        <v>952</v>
      </c>
      <c r="C21" s="13">
        <v>8781745</v>
      </c>
      <c r="D21" s="9">
        <v>285</v>
      </c>
      <c r="E21" s="9">
        <v>4289495</v>
      </c>
      <c r="F21" s="12">
        <f>D21+B21</f>
        <v>1237</v>
      </c>
      <c r="G21" s="10">
        <f>E21+C21</f>
        <v>13071240</v>
      </c>
    </row>
    <row r="22" spans="1:7" ht="22.5" customHeight="1" x14ac:dyDescent="0.2">
      <c r="A22" s="11" t="s">
        <v>25</v>
      </c>
      <c r="B22" s="12">
        <v>30899</v>
      </c>
      <c r="C22" s="13">
        <v>198660380</v>
      </c>
      <c r="D22" s="9">
        <v>3292</v>
      </c>
      <c r="E22" s="9">
        <v>24434065</v>
      </c>
      <c r="F22" s="12">
        <f t="shared" si="0"/>
        <v>34191</v>
      </c>
      <c r="G22" s="10">
        <f t="shared" si="0"/>
        <v>223094445</v>
      </c>
    </row>
    <row r="23" spans="1:7" ht="22.5" customHeight="1" x14ac:dyDescent="0.2">
      <c r="A23" s="11" t="s">
        <v>26</v>
      </c>
      <c r="B23" s="12">
        <v>46358</v>
      </c>
      <c r="C23" s="13">
        <v>519146030</v>
      </c>
      <c r="D23" s="9">
        <v>42</v>
      </c>
      <c r="E23" s="9">
        <v>773580</v>
      </c>
      <c r="F23" s="12">
        <f t="shared" si="0"/>
        <v>46400</v>
      </c>
      <c r="G23" s="10">
        <f t="shared" si="0"/>
        <v>519919610</v>
      </c>
    </row>
    <row r="24" spans="1:7" ht="22.5" customHeight="1" x14ac:dyDescent="0.2">
      <c r="A24" s="11" t="s">
        <v>27</v>
      </c>
      <c r="B24" s="12">
        <v>12969</v>
      </c>
      <c r="C24" s="13">
        <v>215308645</v>
      </c>
      <c r="D24" s="9">
        <v>2708</v>
      </c>
      <c r="E24" s="9">
        <v>29785515</v>
      </c>
      <c r="F24" s="12">
        <f t="shared" si="0"/>
        <v>15677</v>
      </c>
      <c r="G24" s="10">
        <f t="shared" si="0"/>
        <v>245094160</v>
      </c>
    </row>
    <row r="25" spans="1:7" ht="22.5" customHeight="1" x14ac:dyDescent="0.2">
      <c r="A25" s="11" t="s">
        <v>28</v>
      </c>
      <c r="B25" s="12">
        <v>923</v>
      </c>
      <c r="C25" s="13">
        <v>10727075</v>
      </c>
      <c r="D25" s="9">
        <v>13</v>
      </c>
      <c r="E25" s="9">
        <v>293145</v>
      </c>
      <c r="F25" s="12">
        <f t="shared" si="0"/>
        <v>936</v>
      </c>
      <c r="G25" s="10">
        <f t="shared" si="0"/>
        <v>11020220</v>
      </c>
    </row>
    <row r="26" spans="1:7" ht="22.5" customHeight="1" x14ac:dyDescent="0.2">
      <c r="A26" s="11" t="s">
        <v>29</v>
      </c>
      <c r="B26" s="12">
        <v>374</v>
      </c>
      <c r="C26" s="13">
        <v>4307095</v>
      </c>
      <c r="D26" s="9">
        <v>573</v>
      </c>
      <c r="E26" s="9">
        <v>5745230</v>
      </c>
      <c r="F26" s="12">
        <f>B26+D26</f>
        <v>947</v>
      </c>
      <c r="G26" s="10">
        <f>C26+E26</f>
        <v>10052325</v>
      </c>
    </row>
    <row r="27" spans="1:7" ht="22.5" customHeight="1" x14ac:dyDescent="0.2">
      <c r="A27" s="11" t="s">
        <v>30</v>
      </c>
      <c r="B27" s="12">
        <v>31</v>
      </c>
      <c r="C27" s="13">
        <v>410560</v>
      </c>
      <c r="D27" s="9">
        <v>240</v>
      </c>
      <c r="E27" s="9">
        <v>3304065</v>
      </c>
      <c r="F27" s="12">
        <f t="shared" ref="F27:G28" si="1">B27+D27</f>
        <v>271</v>
      </c>
      <c r="G27" s="10">
        <f t="shared" si="1"/>
        <v>3714625</v>
      </c>
    </row>
    <row r="28" spans="1:7" ht="22.5" customHeight="1" x14ac:dyDescent="0.2">
      <c r="A28" s="11" t="s">
        <v>31</v>
      </c>
      <c r="B28" s="12">
        <v>2</v>
      </c>
      <c r="C28" s="13">
        <v>58255</v>
      </c>
      <c r="D28" s="9">
        <v>156</v>
      </c>
      <c r="E28" s="9">
        <v>2624500</v>
      </c>
      <c r="F28" s="12">
        <f t="shared" si="1"/>
        <v>158</v>
      </c>
      <c r="G28" s="10">
        <f t="shared" si="1"/>
        <v>2682755</v>
      </c>
    </row>
    <row r="29" spans="1:7" ht="22.5" customHeight="1" x14ac:dyDescent="0.2">
      <c r="A29" s="11" t="s">
        <v>32</v>
      </c>
      <c r="B29" s="12">
        <v>147</v>
      </c>
      <c r="C29" s="13">
        <v>2455435</v>
      </c>
      <c r="D29" s="9">
        <v>78</v>
      </c>
      <c r="E29" s="9">
        <v>1943400</v>
      </c>
      <c r="F29" s="12">
        <f t="shared" si="0"/>
        <v>225</v>
      </c>
      <c r="G29" s="10">
        <f t="shared" si="0"/>
        <v>4398835</v>
      </c>
    </row>
    <row r="30" spans="1:7" ht="22.5" customHeight="1" x14ac:dyDescent="0.2">
      <c r="A30" s="11" t="s">
        <v>33</v>
      </c>
      <c r="B30" s="12">
        <v>370</v>
      </c>
      <c r="C30" s="13">
        <v>4677120</v>
      </c>
      <c r="D30" s="9">
        <v>144</v>
      </c>
      <c r="E30" s="9">
        <v>2575560</v>
      </c>
      <c r="F30" s="12">
        <f t="shared" si="0"/>
        <v>514</v>
      </c>
      <c r="G30" s="10">
        <f t="shared" si="0"/>
        <v>7252680</v>
      </c>
    </row>
    <row r="31" spans="1:7" ht="22.5" customHeight="1" x14ac:dyDescent="0.2">
      <c r="A31" s="11" t="s">
        <v>34</v>
      </c>
      <c r="B31" s="12">
        <v>650</v>
      </c>
      <c r="C31" s="13">
        <v>8385510</v>
      </c>
      <c r="D31" s="9">
        <v>202</v>
      </c>
      <c r="E31" s="9">
        <v>4041565</v>
      </c>
      <c r="F31" s="12">
        <f t="shared" si="0"/>
        <v>852</v>
      </c>
      <c r="G31" s="10">
        <f t="shared" si="0"/>
        <v>12427075</v>
      </c>
    </row>
    <row r="32" spans="1:7" ht="22.5" customHeight="1" x14ac:dyDescent="0.2">
      <c r="A32" s="11" t="s">
        <v>35</v>
      </c>
      <c r="B32" s="12">
        <v>470</v>
      </c>
      <c r="C32" s="13">
        <v>5745335</v>
      </c>
      <c r="D32" s="9">
        <v>93</v>
      </c>
      <c r="E32" s="9">
        <v>1731745</v>
      </c>
      <c r="F32" s="12">
        <f t="shared" si="0"/>
        <v>563</v>
      </c>
      <c r="G32" s="10">
        <f t="shared" si="0"/>
        <v>7477080</v>
      </c>
    </row>
    <row r="33" spans="1:7" ht="22.5" customHeight="1" thickBot="1" x14ac:dyDescent="0.25">
      <c r="A33" s="11" t="s">
        <v>36</v>
      </c>
      <c r="B33" s="12">
        <v>4</v>
      </c>
      <c r="C33" s="13">
        <v>97495</v>
      </c>
      <c r="D33" s="9">
        <v>30</v>
      </c>
      <c r="E33" s="9">
        <v>658440</v>
      </c>
      <c r="F33" s="12">
        <f t="shared" si="0"/>
        <v>34</v>
      </c>
      <c r="G33" s="10">
        <f t="shared" si="0"/>
        <v>755935</v>
      </c>
    </row>
    <row r="34" spans="1:7" ht="22.5" customHeight="1" thickTop="1" thickBot="1" x14ac:dyDescent="0.25">
      <c r="A34" s="15" t="s">
        <v>37</v>
      </c>
      <c r="B34" s="16">
        <f>SUM(B6:B33)</f>
        <v>107186</v>
      </c>
      <c r="C34" s="17">
        <f>SUM(C6:C33)</f>
        <v>1203797285</v>
      </c>
      <c r="D34" s="18">
        <f>SUM(D6:D33)</f>
        <v>19634</v>
      </c>
      <c r="E34" s="18">
        <f>SUM(E6:E33)</f>
        <v>316724245</v>
      </c>
      <c r="F34" s="16">
        <f t="shared" si="0"/>
        <v>126820</v>
      </c>
      <c r="G34" s="19">
        <f t="shared" si="0"/>
        <v>1520521530</v>
      </c>
    </row>
    <row r="35" spans="1:7" ht="22.5" customHeight="1" thickTop="1" thickBot="1" x14ac:dyDescent="0.25">
      <c r="A35" s="15" t="s">
        <v>38</v>
      </c>
      <c r="B35" s="20">
        <f>B34/F34</f>
        <v>0.84518214792619462</v>
      </c>
      <c r="C35" s="21">
        <f>C34/G34</f>
        <v>0.79170025629298391</v>
      </c>
      <c r="D35" s="22">
        <f>D34/F34</f>
        <v>0.15481785207380538</v>
      </c>
      <c r="E35" s="22">
        <f>E34/G34</f>
        <v>0.20829974370701609</v>
      </c>
      <c r="F35" s="20">
        <f>D35+B35</f>
        <v>1</v>
      </c>
      <c r="G35" s="23">
        <f>E35+C35</f>
        <v>1</v>
      </c>
    </row>
    <row r="36" spans="1:7" ht="11.25" customHeight="1" thickTop="1" x14ac:dyDescent="0.2">
      <c r="A36" s="24"/>
      <c r="B36" s="25"/>
      <c r="C36" s="25"/>
      <c r="D36" s="25"/>
      <c r="E36" s="25"/>
      <c r="F36" s="25"/>
      <c r="G36" s="25"/>
    </row>
    <row r="37" spans="1:7" ht="17.25" customHeight="1" x14ac:dyDescent="0.2">
      <c r="A37" s="26"/>
    </row>
    <row r="38" spans="1:7" ht="23.25" customHeight="1" x14ac:dyDescent="0.2">
      <c r="A38" s="27"/>
    </row>
    <row r="39" spans="1:7" x14ac:dyDescent="0.2">
      <c r="B39" s="28"/>
      <c r="C39" s="28"/>
      <c r="D39" s="28"/>
      <c r="E39" s="28"/>
      <c r="F39" s="28"/>
      <c r="G39" s="28"/>
    </row>
    <row r="70" spans="37:37" x14ac:dyDescent="0.2">
      <c r="AK70" s="1">
        <v>124690</v>
      </c>
    </row>
    <row r="118" spans="4:4" x14ac:dyDescent="0.2">
      <c r="D118" s="1">
        <v>-122200000</v>
      </c>
    </row>
  </sheetData>
  <mergeCells count="7">
    <mergeCell ref="A1:G1"/>
    <mergeCell ref="A2:G2"/>
    <mergeCell ref="A3:A5"/>
    <mergeCell ref="B3:E3"/>
    <mergeCell ref="F3:G4"/>
    <mergeCell ref="B4:C4"/>
    <mergeCell ref="D4:E4"/>
  </mergeCells>
  <printOptions horizontalCentered="1"/>
  <pageMargins left="0.35433070866141736" right="0.19685039370078741" top="0.31496062992125984" bottom="0.19685039370078741" header="0.19685039370078741" footer="0.19685039370078741"/>
  <pageSetup scale="7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8</vt:lpstr>
      <vt:lpstr>'Sumario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2026-01-06T14:24:20Z</dcterms:created>
  <dcterms:modified xsi:type="dcterms:W3CDTF">2026-01-06T14:49:34Z</dcterms:modified>
</cp:coreProperties>
</file>