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1.- Gobierno Central\"/>
    </mc:Choice>
  </mc:AlternateContent>
  <xr:revisionPtr revIDLastSave="0" documentId="13_ncr:1_{F8724556-8914-40DB-B414-8FFD31783553}" xr6:coauthVersionLast="36" xr6:coauthVersionMax="36" xr10:uidLastSave="{00000000-0000-0000-0000-000000000000}"/>
  <bookViews>
    <workbookView xWindow="0" yWindow="0" windowWidth="28800" windowHeight="12105" xr2:uid="{E0C66392-424E-4B67-A09D-540F030078BE}"/>
  </bookViews>
  <sheets>
    <sheet name="Sumario 1" sheetId="1" r:id="rId1"/>
  </sheets>
  <definedNames>
    <definedName name="_xlnm.Print_Area" localSheetId="0">'Sumario 1'!$A$1:$D$107</definedName>
    <definedName name="_xlnm.Database">#REF!</definedName>
    <definedName name="FLUJO">#REF!</definedName>
    <definedName name="gto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D101" i="1" s="1"/>
  <c r="C19" i="1" s="1"/>
  <c r="C97" i="1"/>
  <c r="D96" i="1" s="1"/>
  <c r="C18" i="1" s="1"/>
  <c r="C94" i="1"/>
  <c r="C91" i="1"/>
  <c r="C85" i="1"/>
  <c r="C80" i="1"/>
  <c r="C69" i="1"/>
  <c r="C60" i="1"/>
  <c r="D59" i="1"/>
  <c r="C14" i="1" s="1"/>
  <c r="C57" i="1"/>
  <c r="D56" i="1"/>
  <c r="C13" i="1" s="1"/>
  <c r="C54" i="1"/>
  <c r="C52" i="1"/>
  <c r="D51" i="1"/>
  <c r="C49" i="1"/>
  <c r="C41" i="1"/>
  <c r="C38" i="1"/>
  <c r="C35" i="1"/>
  <c r="C32" i="1"/>
  <c r="B27" i="1"/>
  <c r="B24" i="1"/>
  <c r="C23" i="1"/>
  <c r="D22" i="1"/>
  <c r="D65" i="1" s="1"/>
  <c r="C12" i="1"/>
  <c r="D84" i="1" l="1"/>
  <c r="C17" i="1" s="1"/>
  <c r="C72" i="1"/>
  <c r="D68" i="1" s="1"/>
  <c r="D107" i="1"/>
  <c r="C16" i="1"/>
  <c r="D15" i="1" s="1"/>
  <c r="C11" i="1"/>
  <c r="D10" i="1" s="1"/>
  <c r="D111" i="1" l="1"/>
  <c r="D116" i="1" s="1"/>
</calcChain>
</file>

<file path=xl/sharedStrings.xml><?xml version="1.0" encoding="utf-8"?>
<sst xmlns="http://schemas.openxmlformats.org/spreadsheetml/2006/main" count="108" uniqueCount="102">
  <si>
    <t>DECRETO   No. 483</t>
  </si>
  <si>
    <t>LA ASAMBLEA LEGISLATIVA DE LA REPUBLICA DE EL SALVADOR, en uso de sus facultades constitucionales y a iniciativa del Consejo de Ministros,</t>
  </si>
  <si>
    <t>DECRETA:</t>
  </si>
  <si>
    <t>Art. 1.- Vótase la LEY DE PRESUPUESTO para el ejercicio financiero fiscal que se inicia el uno de enero y concluye el treinta y uno de diciembre de dos mil veintiseis.</t>
  </si>
  <si>
    <t>SECCION  -  A</t>
  </si>
  <si>
    <t>PRESUPUESTO GENERAL DEL ESTADO</t>
  </si>
  <si>
    <t>I - SUMARIOS</t>
  </si>
  <si>
    <t>SUMARIO No. 1  COMPOSICION GENERAL</t>
  </si>
  <si>
    <t>(En  US dólares)</t>
  </si>
  <si>
    <t>INGRESOS TOTALES</t>
  </si>
  <si>
    <t>a) Ingresos Corrientes</t>
  </si>
  <si>
    <t>b) Ingresos de Capital</t>
  </si>
  <si>
    <t>c) Financiamiento</t>
  </si>
  <si>
    <t>d) Ingresos por Contribuciones Especiales</t>
  </si>
  <si>
    <t>GASTOS TOTALES</t>
  </si>
  <si>
    <t>a) Gastos Corrientes</t>
  </si>
  <si>
    <t>b) Gastos de Capital</t>
  </si>
  <si>
    <t>c) Aplicaciones Financieras</t>
  </si>
  <si>
    <t>d) Gastos de Contribuciones Especiales</t>
  </si>
  <si>
    <t>SUMARIO No. 2  COMPOSICION ECONOMICA DE INGRESOS Y GASTOS</t>
  </si>
  <si>
    <t>I. INGRESOS CORRIENTES</t>
  </si>
  <si>
    <t xml:space="preserve"> </t>
  </si>
  <si>
    <t>A. Ingresos Tributarios</t>
  </si>
  <si>
    <t>1. Impuestos Directos</t>
  </si>
  <si>
    <t>Impuesto sobre la Renta</t>
  </si>
  <si>
    <t>Impuesto sobre Transferencia de Bienes Raíces</t>
  </si>
  <si>
    <t>2. Impuestos Indirectos</t>
  </si>
  <si>
    <t>Impuesto Sobre el Comercio Exterior</t>
  </si>
  <si>
    <t>Impuesto a la Transferencia de Bienes Muebles y a la Prestación de Servicios</t>
  </si>
  <si>
    <t>Impuestos a Productos Específicos</t>
  </si>
  <si>
    <t>Impuestos Diversos</t>
  </si>
  <si>
    <t>B. Ingresos No Tributarios</t>
  </si>
  <si>
    <t>Tasas</t>
  </si>
  <si>
    <t>Derechos</t>
  </si>
  <si>
    <t>C.  Contribuciones a la Seguridad Social</t>
  </si>
  <si>
    <t>Del Sector Privado</t>
  </si>
  <si>
    <t>Del Sector Público</t>
  </si>
  <si>
    <t>D. Venta de Bienes y Servicios</t>
  </si>
  <si>
    <t>Ingresos por Prestación de Servicios Públicos</t>
  </si>
  <si>
    <t>Ventas de Desechos y Residuos</t>
  </si>
  <si>
    <t>E. Ingresos Financieros y Otros</t>
  </si>
  <si>
    <t>Rendimientos de Títulos y Valores</t>
  </si>
  <si>
    <t>Intereses por Préstamos</t>
  </si>
  <si>
    <t>Multas e Intereses por Mora</t>
  </si>
  <si>
    <t>Arrendamiento de Bienes</t>
  </si>
  <si>
    <t>Garantías y Fianzas</t>
  </si>
  <si>
    <t>Indemnizaciones y Valores no Reclamados</t>
  </si>
  <si>
    <t>Otros Ingresos no Clasificados</t>
  </si>
  <si>
    <t>F. Transferencias Corrientes</t>
  </si>
  <si>
    <t>II. INGRESOS DE CAPITAL</t>
  </si>
  <si>
    <t>B. Transferencias de Capital</t>
  </si>
  <si>
    <t>Del Sector Externo</t>
  </si>
  <si>
    <t>C. Recuperación de Inversiones Financieras</t>
  </si>
  <si>
    <t>Recuperación de Préstamos</t>
  </si>
  <si>
    <t>III. FINANCIAMIENTO</t>
  </si>
  <si>
    <t xml:space="preserve">A. Endeudamiento Público </t>
  </si>
  <si>
    <t>Contratación de Empréstitos Externos</t>
  </si>
  <si>
    <t>IV. INGRESOS POR CONTRIBUCIONES ESPECIALES</t>
  </si>
  <si>
    <t>A. Ingresos por Contribuciones Especiales</t>
  </si>
  <si>
    <t>Contribución Especial Sobre el Diesel y Gasolina</t>
  </si>
  <si>
    <t>Contribución Sobre Bebidas Alcohólicas, Tabaco y Armas</t>
  </si>
  <si>
    <t>Contribución Especial para la Promoción Turística</t>
  </si>
  <si>
    <t>Contribución Especial para la Estabilización de las Tarifas del Servicio Público de Transporte Colectivo de Pasajeros</t>
  </si>
  <si>
    <t>TOTAL INGRESOS</t>
  </si>
  <si>
    <t>I. GASTOS CORRIENTES</t>
  </si>
  <si>
    <t>A. Gastos de Consumo o Gestión Operativa</t>
  </si>
  <si>
    <t>Remuneraciones</t>
  </si>
  <si>
    <t>Bienes y Servicios</t>
  </si>
  <si>
    <t>B. Gastos Financieros y Otros</t>
  </si>
  <si>
    <t>Intereses y Comisiones de Títulos y Valores en el Mercado Nacional</t>
  </si>
  <si>
    <t>Intereses y Comisiones de Títulos y Valores en el Mercado Externo</t>
  </si>
  <si>
    <t>Intereses y Comisiones de Empréstitos Internos</t>
  </si>
  <si>
    <t>Intereses y Comisiones de Empréstitos Externos</t>
  </si>
  <si>
    <t>Impuestos, Tasas y Derechos</t>
  </si>
  <si>
    <t>Seguros, Comisiones y Gastos Bancarios</t>
  </si>
  <si>
    <t>Otros Gastos No Clasificados</t>
  </si>
  <si>
    <t>C. Transferencias Corrientes</t>
  </si>
  <si>
    <t>Al Sector Público</t>
  </si>
  <si>
    <t>Al Sector Privado</t>
  </si>
  <si>
    <t>Al Sector Externo</t>
  </si>
  <si>
    <t>II. GASTOS DE CAPITAL</t>
  </si>
  <si>
    <t>A.  Inversión en Activos Fijos</t>
  </si>
  <si>
    <t>Bienes Muebles</t>
  </si>
  <si>
    <t>Bienes Inmuebles</t>
  </si>
  <si>
    <t>Intangibles</t>
  </si>
  <si>
    <t>Infraestructura</t>
  </si>
  <si>
    <t>B.  Inversión en Capital Humano</t>
  </si>
  <si>
    <t>C. Transferencias de  Capital</t>
  </si>
  <si>
    <t>D. Inversiones Financieras</t>
  </si>
  <si>
    <t>Inversiones en Títulos y Valores</t>
  </si>
  <si>
    <t>III. APLICACIONES FINANCIERAS</t>
  </si>
  <si>
    <t>A.  Amortización Endeudamiento Público</t>
  </si>
  <si>
    <t>Rescate de Colocaciones de Títulos y Valores en el Mercado Nacional</t>
  </si>
  <si>
    <t>Amortización de Empréstitos Internos</t>
  </si>
  <si>
    <t>Amortización de Empréstitos Externos</t>
  </si>
  <si>
    <t>IV. GASTOS DE CONTRIBUCIONES ESPECIALES</t>
  </si>
  <si>
    <t>A.  Transferencias de Contribuciones Especiales</t>
  </si>
  <si>
    <t>Fondo de Conservación Vial</t>
  </si>
  <si>
    <t>Fondo Solidario para la Salud</t>
  </si>
  <si>
    <t>Corporación Salvadoreña de Turismo</t>
  </si>
  <si>
    <t>Transporte</t>
  </si>
  <si>
    <t xml:space="preserve">                    TOTAL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</si>
</sst>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b/>
      <sz val="14"/>
      <name val="Museo Sans 700"/>
      <family val="3"/>
    </font>
    <font>
      <sz val="10"/>
      <name val="Museo Sans 100"/>
      <family val="3"/>
    </font>
    <font>
      <b/>
      <sz val="14"/>
      <name val="Museo Sans 9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sz val="10"/>
      <name val="Arial"/>
      <family val="2"/>
    </font>
    <font>
      <b/>
      <u val="singleAccounting"/>
      <sz val="10"/>
      <name val="Museo Sans 100"/>
      <family val="3"/>
    </font>
    <font>
      <b/>
      <sz val="10"/>
      <color indexed="10"/>
      <name val="Museo Sans 100"/>
      <family val="3"/>
    </font>
    <font>
      <b/>
      <sz val="10"/>
      <color rgb="FFFF0000"/>
      <name val="Museo Sans 100"/>
      <family val="3"/>
    </font>
    <font>
      <sz val="10"/>
      <color rgb="FFFF0000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 applyProtection="1">
      <alignment horizontal="left" vertical="center" indent="1"/>
    </xf>
    <xf numFmtId="0" fontId="5" fillId="0" borderId="8" xfId="0" applyFont="1" applyFill="1" applyBorder="1" applyAlignment="1">
      <alignment vertical="center"/>
    </xf>
    <xf numFmtId="41" fontId="5" fillId="0" borderId="9" xfId="1" applyNumberFormat="1" applyFont="1" applyFill="1" applyBorder="1" applyAlignment="1" applyProtection="1">
      <alignment vertical="center"/>
    </xf>
    <xf numFmtId="41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left" vertical="center" indent="2"/>
    </xf>
    <xf numFmtId="41" fontId="2" fillId="0" borderId="0" xfId="1" applyNumberFormat="1" applyFont="1" applyFill="1" applyBorder="1" applyAlignment="1" applyProtection="1">
      <alignment vertical="center"/>
    </xf>
    <xf numFmtId="41" fontId="2" fillId="0" borderId="3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>
      <alignment vertical="center"/>
    </xf>
    <xf numFmtId="37" fontId="5" fillId="0" borderId="8" xfId="0" applyNumberFormat="1" applyFont="1" applyFill="1" applyBorder="1" applyAlignment="1" applyProtection="1">
      <alignment vertical="center"/>
    </xf>
    <xf numFmtId="37" fontId="2" fillId="0" borderId="0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 applyProtection="1">
      <alignment horizontal="left" vertical="center" indent="2"/>
    </xf>
    <xf numFmtId="49" fontId="2" fillId="0" borderId="4" xfId="0" applyNumberFormat="1" applyFont="1" applyFill="1" applyBorder="1" applyAlignment="1" applyProtection="1">
      <alignment horizontal="left" vertical="center" indent="4"/>
    </xf>
    <xf numFmtId="41" fontId="2" fillId="0" borderId="4" xfId="1" applyNumberFormat="1" applyFont="1" applyFill="1" applyBorder="1" applyAlignment="1" applyProtection="1">
      <alignment vertical="center"/>
    </xf>
    <xf numFmtId="41" fontId="2" fillId="0" borderId="5" xfId="1" applyNumberFormat="1" applyFont="1" applyFill="1" applyBorder="1" applyAlignment="1" applyProtection="1">
      <alignment vertical="center"/>
    </xf>
    <xf numFmtId="49" fontId="5" fillId="0" borderId="8" xfId="0" applyNumberFormat="1" applyFont="1" applyFill="1" applyBorder="1" applyAlignment="1" applyProtection="1">
      <alignment horizontal="left"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 applyProtection="1">
      <alignment vertical="center"/>
    </xf>
    <xf numFmtId="41" fontId="5" fillId="0" borderId="9" xfId="1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 indent="1"/>
    </xf>
    <xf numFmtId="41" fontId="5" fillId="0" borderId="0" xfId="1" applyNumberFormat="1" applyFont="1" applyFill="1" applyBorder="1" applyAlignment="1" applyProtection="1">
      <alignment vertical="center"/>
    </xf>
    <xf numFmtId="41" fontId="7" fillId="0" borderId="0" xfId="1" applyNumberFormat="1" applyFont="1" applyFill="1" applyBorder="1" applyAlignment="1" applyProtection="1">
      <alignment vertical="center"/>
    </xf>
    <xf numFmtId="41" fontId="5" fillId="0" borderId="3" xfId="1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 indent="2"/>
    </xf>
    <xf numFmtId="0" fontId="2" fillId="0" borderId="0" xfId="0" applyFont="1" applyFill="1" applyBorder="1" applyAlignment="1">
      <alignment horizontal="left" vertical="center" indent="3"/>
    </xf>
    <xf numFmtId="49" fontId="2" fillId="0" borderId="0" xfId="0" applyNumberFormat="1" applyFont="1" applyFill="1" applyBorder="1" applyAlignment="1" applyProtection="1">
      <alignment horizontal="left" vertical="center" indent="3"/>
    </xf>
    <xf numFmtId="49" fontId="2" fillId="0" borderId="0" xfId="0" applyNumberFormat="1" applyFont="1" applyFill="1" applyBorder="1" applyAlignment="1">
      <alignment horizontal="left" vertical="center" indent="3"/>
    </xf>
    <xf numFmtId="41" fontId="5" fillId="0" borderId="0" xfId="1" applyNumberFormat="1" applyFont="1" applyFill="1" applyBorder="1" applyAlignment="1">
      <alignment vertical="center"/>
    </xf>
    <xf numFmtId="41" fontId="5" fillId="0" borderId="3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1" fontId="2" fillId="0" borderId="8" xfId="1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horizontal="left" vertical="center" indent="1"/>
    </xf>
    <xf numFmtId="41" fontId="2" fillId="0" borderId="10" xfId="1" applyNumberFormat="1" applyFont="1" applyFill="1" applyBorder="1" applyAlignment="1" applyProtection="1">
      <alignment vertical="center"/>
    </xf>
    <xf numFmtId="41" fontId="5" fillId="0" borderId="10" xfId="1" applyNumberFormat="1" applyFont="1" applyFill="1" applyBorder="1" applyAlignment="1" applyProtection="1">
      <alignment vertical="center"/>
    </xf>
    <xf numFmtId="41" fontId="5" fillId="0" borderId="11" xfId="1" applyNumberFormat="1" applyFont="1" applyFill="1" applyBorder="1" applyAlignment="1" applyProtection="1">
      <alignment vertical="center"/>
    </xf>
    <xf numFmtId="49" fontId="5" fillId="0" borderId="12" xfId="0" applyNumberFormat="1" applyFont="1" applyFill="1" applyBorder="1" applyAlignment="1" applyProtection="1">
      <alignment horizontal="center" vertical="center"/>
    </xf>
    <xf numFmtId="41" fontId="5" fillId="0" borderId="12" xfId="1" applyNumberFormat="1" applyFont="1" applyFill="1" applyBorder="1" applyAlignment="1" applyProtection="1">
      <alignment vertical="center"/>
    </xf>
    <xf numFmtId="41" fontId="5" fillId="0" borderId="13" xfId="1" applyNumberFormat="1" applyFont="1" applyFill="1" applyBorder="1" applyAlignment="1">
      <alignment vertical="center"/>
    </xf>
    <xf numFmtId="49" fontId="5" fillId="0" borderId="14" xfId="0" applyNumberFormat="1" applyFont="1" applyFill="1" applyBorder="1" applyAlignment="1" applyProtection="1">
      <alignment horizontal="left" vertical="center" indent="1"/>
    </xf>
    <xf numFmtId="41" fontId="5" fillId="0" borderId="14" xfId="1" applyNumberFormat="1" applyFont="1" applyFill="1" applyBorder="1" applyAlignment="1" applyProtection="1">
      <alignment vertical="center"/>
    </xf>
    <xf numFmtId="41" fontId="5" fillId="0" borderId="15" xfId="1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 indent="4"/>
    </xf>
    <xf numFmtId="41" fontId="5" fillId="0" borderId="0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8" xfId="1" applyNumberFormat="1" applyFont="1" applyFill="1" applyBorder="1" applyAlignment="1">
      <alignment vertical="center"/>
    </xf>
    <xf numFmtId="49" fontId="5" fillId="0" borderId="10" xfId="0" applyNumberFormat="1" applyFont="1" applyFill="1" applyBorder="1" applyAlignment="1" applyProtection="1">
      <alignment horizontal="left" vertical="center" indent="2"/>
    </xf>
    <xf numFmtId="41" fontId="2" fillId="0" borderId="10" xfId="1" applyNumberFormat="1" applyFont="1" applyFill="1" applyBorder="1" applyAlignment="1">
      <alignment vertical="center"/>
    </xf>
    <xf numFmtId="41" fontId="7" fillId="0" borderId="10" xfId="1" applyNumberFormat="1" applyFont="1" applyFill="1" applyBorder="1" applyAlignment="1">
      <alignment vertical="center"/>
    </xf>
    <xf numFmtId="41" fontId="5" fillId="0" borderId="13" xfId="1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>
      <alignment horizontal="left" vertical="center" indent="2"/>
    </xf>
    <xf numFmtId="41" fontId="8" fillId="0" borderId="0" xfId="0" applyNumberFormat="1" applyFont="1" applyFill="1" applyBorder="1" applyAlignment="1">
      <alignment vertical="center"/>
    </xf>
    <xf numFmtId="41" fontId="5" fillId="3" borderId="0" xfId="1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49" fontId="3" fillId="0" borderId="0" xfId="0" quotePrefix="1" applyNumberFormat="1" applyFont="1" applyFill="1" applyBorder="1" applyAlignment="1" applyProtection="1">
      <alignment horizontal="center" vertical="center"/>
    </xf>
    <xf numFmtId="49" fontId="3" fillId="0" borderId="3" xfId="0" quotePrefix="1" applyNumberFormat="1" applyFont="1" applyFill="1" applyBorder="1" applyAlignment="1" applyProtection="1">
      <alignment horizontal="center" vertical="center"/>
    </xf>
    <xf numFmtId="49" fontId="1" fillId="0" borderId="0" xfId="0" quotePrefix="1" applyNumberFormat="1" applyFont="1" applyFill="1" applyBorder="1" applyAlignment="1" applyProtection="1">
      <alignment horizontal="justify" vertical="center" wrapText="1"/>
      <protection locked="0"/>
    </xf>
    <xf numFmtId="49" fontId="1" fillId="0" borderId="3" xfId="0" quotePrefix="1" applyNumberFormat="1" applyFont="1" applyFill="1" applyBorder="1" applyAlignment="1" applyProtection="1">
      <alignment horizontal="justify" vertical="center" wrapText="1"/>
      <protection locked="0"/>
    </xf>
    <xf numFmtId="49" fontId="1" fillId="0" borderId="4" xfId="0" quotePrefix="1" applyNumberFormat="1" applyFont="1" applyFill="1" applyBorder="1" applyAlignment="1" applyProtection="1">
      <alignment horizontal="justify" vertical="center" wrapText="1"/>
    </xf>
    <xf numFmtId="49" fontId="1" fillId="0" borderId="5" xfId="0" quotePrefix="1" applyNumberFormat="1" applyFont="1" applyFill="1" applyBorder="1" applyAlignment="1" applyProtection="1">
      <alignment horizontal="justify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4" fillId="0" borderId="6" xfId="0" quotePrefix="1" applyNumberFormat="1" applyFont="1" applyFill="1" applyBorder="1" applyAlignment="1">
      <alignment horizontal="center" vertical="center"/>
    </xf>
    <xf numFmtId="49" fontId="4" fillId="0" borderId="7" xfId="0" quotePrefix="1" applyNumberFormat="1" applyFont="1" applyFill="1" applyBorder="1" applyAlignment="1">
      <alignment horizontal="center" vertical="center"/>
    </xf>
    <xf numFmtId="49" fontId="4" fillId="0" borderId="4" xfId="0" quotePrefix="1" applyNumberFormat="1" applyFont="1" applyFill="1" applyBorder="1" applyAlignment="1">
      <alignment horizontal="center" vertical="center"/>
    </xf>
    <xf numFmtId="49" fontId="4" fillId="0" borderId="5" xfId="0" quotePrefix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A86B398-4CC0-40EF-AB33-B8F68695EB14}"/>
            </a:ext>
          </a:extLst>
        </xdr:cNvPr>
        <xdr:cNvSpPr>
          <a:spLocks noChangeArrowheads="1"/>
        </xdr:cNvSpPr>
      </xdr:nvSpPr>
      <xdr:spPr bwMode="auto">
        <a:xfrm>
          <a:off x="0" y="5038725"/>
          <a:ext cx="107632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814F1-DD91-46B7-B580-759A8312C92D}">
  <sheetPr>
    <tabColor rgb="FFFFC000"/>
  </sheetPr>
  <dimension ref="A1:AM125"/>
  <sheetViews>
    <sheetView showGridLines="0" showZeros="0" tabSelected="1" zoomScaleNormal="100" zoomScaleSheetLayoutView="75" workbookViewId="0">
      <selection activeCell="G118" sqref="G118"/>
    </sheetView>
  </sheetViews>
  <sheetFormatPr baseColWidth="10" defaultRowHeight="12.75" x14ac:dyDescent="0.2"/>
  <cols>
    <col min="1" max="1" width="109.42578125" style="61" customWidth="1"/>
    <col min="2" max="2" width="16.85546875" style="4" customWidth="1"/>
    <col min="3" max="3" width="16.42578125" style="4" customWidth="1"/>
    <col min="4" max="4" width="18.7109375" style="4" customWidth="1"/>
    <col min="5" max="5" width="11.42578125" style="4"/>
    <col min="6" max="6" width="24.42578125" style="4" customWidth="1"/>
    <col min="7" max="7" width="12.7109375" style="4" bestFit="1" customWidth="1"/>
    <col min="8" max="8" width="12" style="4" bestFit="1" customWidth="1"/>
    <col min="9" max="9" width="27.5703125" style="4" customWidth="1"/>
    <col min="10" max="10" width="16.42578125" style="4" customWidth="1"/>
    <col min="11" max="11" width="17" style="4" customWidth="1"/>
    <col min="12" max="33" width="16.42578125" style="4" customWidth="1"/>
    <col min="34" max="34" width="17" style="4" customWidth="1"/>
    <col min="35" max="16384" width="11.42578125" style="4"/>
  </cols>
  <sheetData>
    <row r="1" spans="1:8" ht="27.95" customHeight="1" thickTop="1" x14ac:dyDescent="0.2">
      <c r="A1" s="1" t="s">
        <v>0</v>
      </c>
      <c r="B1" s="2"/>
      <c r="C1" s="2"/>
      <c r="D1" s="3"/>
    </row>
    <row r="2" spans="1:8" ht="38.1" customHeight="1" x14ac:dyDescent="0.2">
      <c r="A2" s="67" t="s">
        <v>1</v>
      </c>
      <c r="B2" s="67"/>
      <c r="C2" s="67"/>
      <c r="D2" s="68"/>
    </row>
    <row r="3" spans="1:8" ht="27.95" customHeight="1" x14ac:dyDescent="0.2">
      <c r="A3" s="5" t="s">
        <v>2</v>
      </c>
      <c r="B3" s="6"/>
      <c r="C3" s="6"/>
      <c r="D3" s="7"/>
    </row>
    <row r="4" spans="1:8" ht="44.1" customHeight="1" thickBot="1" x14ac:dyDescent="0.25">
      <c r="A4" s="69" t="s">
        <v>3</v>
      </c>
      <c r="B4" s="69"/>
      <c r="C4" s="69"/>
      <c r="D4" s="70"/>
    </row>
    <row r="5" spans="1:8" ht="22.5" customHeight="1" thickTop="1" x14ac:dyDescent="0.2">
      <c r="A5" s="71" t="s">
        <v>4</v>
      </c>
      <c r="B5" s="71"/>
      <c r="C5" s="71"/>
      <c r="D5" s="72"/>
    </row>
    <row r="6" spans="1:8" ht="22.5" customHeight="1" x14ac:dyDescent="0.2">
      <c r="A6" s="65" t="s">
        <v>5</v>
      </c>
      <c r="B6" s="65"/>
      <c r="C6" s="65"/>
      <c r="D6" s="66"/>
    </row>
    <row r="7" spans="1:8" ht="22.5" customHeight="1" x14ac:dyDescent="0.2">
      <c r="A7" s="65" t="s">
        <v>6</v>
      </c>
      <c r="B7" s="65"/>
      <c r="C7" s="65"/>
      <c r="D7" s="66"/>
    </row>
    <row r="8" spans="1:8" ht="22.5" customHeight="1" x14ac:dyDescent="0.2">
      <c r="A8" s="65" t="s">
        <v>7</v>
      </c>
      <c r="B8" s="65"/>
      <c r="C8" s="65"/>
      <c r="D8" s="66"/>
      <c r="G8" s="8"/>
    </row>
    <row r="9" spans="1:8" x14ac:dyDescent="0.2">
      <c r="A9" s="73" t="s">
        <v>8</v>
      </c>
      <c r="B9" s="73"/>
      <c r="C9" s="73"/>
      <c r="D9" s="74"/>
    </row>
    <row r="10" spans="1:8" ht="15.95" customHeight="1" x14ac:dyDescent="0.2">
      <c r="A10" s="9" t="s">
        <v>9</v>
      </c>
      <c r="B10" s="10"/>
      <c r="C10" s="10"/>
      <c r="D10" s="11">
        <f>SUM(C11:C14)</f>
        <v>10555580928</v>
      </c>
      <c r="F10" s="50"/>
      <c r="G10" s="64"/>
      <c r="H10" s="12"/>
    </row>
    <row r="11" spans="1:8" ht="15.95" customHeight="1" x14ac:dyDescent="0.2">
      <c r="A11" s="13" t="s">
        <v>10</v>
      </c>
      <c r="C11" s="14">
        <f>D22</f>
        <v>8890916660</v>
      </c>
      <c r="D11" s="15"/>
    </row>
    <row r="12" spans="1:8" ht="15.95" customHeight="1" x14ac:dyDescent="0.2">
      <c r="A12" s="13" t="s">
        <v>11</v>
      </c>
      <c r="C12" s="14">
        <f>D51</f>
        <v>27579930</v>
      </c>
      <c r="D12" s="15"/>
      <c r="F12" s="16"/>
    </row>
    <row r="13" spans="1:8" ht="15.95" customHeight="1" x14ac:dyDescent="0.2">
      <c r="A13" s="13" t="s">
        <v>12</v>
      </c>
      <c r="C13" s="14">
        <f>D56</f>
        <v>1375395156</v>
      </c>
      <c r="D13" s="15"/>
    </row>
    <row r="14" spans="1:8" ht="15.95" customHeight="1" x14ac:dyDescent="0.2">
      <c r="A14" s="13" t="s">
        <v>13</v>
      </c>
      <c r="C14" s="14">
        <f>D59</f>
        <v>261689182</v>
      </c>
      <c r="D14" s="15"/>
      <c r="F14" s="12"/>
    </row>
    <row r="15" spans="1:8" ht="15.95" customHeight="1" x14ac:dyDescent="0.2">
      <c r="A15" s="9" t="s">
        <v>14</v>
      </c>
      <c r="B15" s="17"/>
      <c r="C15" s="17"/>
      <c r="D15" s="11">
        <f>SUM(C16:C19)</f>
        <v>10555580928</v>
      </c>
      <c r="F15" s="18"/>
    </row>
    <row r="16" spans="1:8" ht="15.95" customHeight="1" x14ac:dyDescent="0.2">
      <c r="A16" s="13" t="s">
        <v>15</v>
      </c>
      <c r="C16" s="14">
        <f>D68</f>
        <v>7143943434</v>
      </c>
      <c r="D16" s="15"/>
      <c r="F16" s="18"/>
    </row>
    <row r="17" spans="1:6" ht="15.95" customHeight="1" x14ac:dyDescent="0.2">
      <c r="A17" s="13" t="s">
        <v>16</v>
      </c>
      <c r="C17" s="14">
        <f>D84</f>
        <v>2220550897</v>
      </c>
      <c r="D17" s="15"/>
      <c r="F17" s="18"/>
    </row>
    <row r="18" spans="1:6" ht="15.95" customHeight="1" x14ac:dyDescent="0.2">
      <c r="A18" s="13" t="s">
        <v>17</v>
      </c>
      <c r="C18" s="14">
        <f>D96</f>
        <v>929397415</v>
      </c>
      <c r="D18" s="15"/>
    </row>
    <row r="19" spans="1:6" ht="15.95" customHeight="1" thickBot="1" x14ac:dyDescent="0.25">
      <c r="A19" s="19" t="s">
        <v>18</v>
      </c>
      <c r="B19" s="20"/>
      <c r="C19" s="21">
        <f>D101</f>
        <v>261689182</v>
      </c>
      <c r="D19" s="22"/>
    </row>
    <row r="20" spans="1:6" ht="26.1" hidden="1" customHeight="1" x14ac:dyDescent="0.2">
      <c r="A20" s="71" t="s">
        <v>19</v>
      </c>
      <c r="B20" s="71"/>
      <c r="C20" s="71"/>
      <c r="D20" s="72"/>
    </row>
    <row r="21" spans="1:6" ht="13.5" hidden="1" thickTop="1" x14ac:dyDescent="0.2">
      <c r="A21" s="73" t="s">
        <v>8</v>
      </c>
      <c r="B21" s="73"/>
      <c r="C21" s="73"/>
      <c r="D21" s="74"/>
    </row>
    <row r="22" spans="1:6" ht="15.95" hidden="1" customHeight="1" x14ac:dyDescent="0.2">
      <c r="A22" s="23" t="s">
        <v>20</v>
      </c>
      <c r="B22" s="24" t="s">
        <v>21</v>
      </c>
      <c r="C22" s="25"/>
      <c r="D22" s="26">
        <f>+C23+C32+C35+C38+C41+C49</f>
        <v>8890916660</v>
      </c>
    </row>
    <row r="23" spans="1:6" ht="15.95" hidden="1" customHeight="1" x14ac:dyDescent="0.2">
      <c r="A23" s="27" t="s">
        <v>22</v>
      </c>
      <c r="B23" s="28"/>
      <c r="C23" s="29">
        <f>+B24+B27</f>
        <v>8289331501</v>
      </c>
      <c r="D23" s="30"/>
    </row>
    <row r="24" spans="1:6" ht="15.95" hidden="1" customHeight="1" x14ac:dyDescent="0.2">
      <c r="A24" s="31" t="s">
        <v>23</v>
      </c>
      <c r="B24" s="29">
        <f>SUM(B25:B26)</f>
        <v>3575574999</v>
      </c>
      <c r="C24" s="28"/>
      <c r="D24" s="30"/>
    </row>
    <row r="25" spans="1:6" ht="15.95" hidden="1" customHeight="1" x14ac:dyDescent="0.2">
      <c r="A25" s="32" t="s">
        <v>24</v>
      </c>
      <c r="B25" s="14">
        <v>3501387731</v>
      </c>
      <c r="C25" s="28"/>
      <c r="D25" s="30"/>
    </row>
    <row r="26" spans="1:6" ht="15.95" hidden="1" customHeight="1" x14ac:dyDescent="0.2">
      <c r="A26" s="32" t="s">
        <v>25</v>
      </c>
      <c r="B26" s="14">
        <v>74187268</v>
      </c>
      <c r="C26" s="28"/>
      <c r="D26" s="30"/>
    </row>
    <row r="27" spans="1:6" ht="15.95" hidden="1" customHeight="1" x14ac:dyDescent="0.2">
      <c r="A27" s="31" t="s">
        <v>26</v>
      </c>
      <c r="B27" s="29">
        <f>SUM(B28:B31)</f>
        <v>4713756502</v>
      </c>
      <c r="C27" s="28"/>
      <c r="D27" s="30"/>
    </row>
    <row r="28" spans="1:6" ht="15.95" hidden="1" customHeight="1" x14ac:dyDescent="0.2">
      <c r="A28" s="32" t="s">
        <v>27</v>
      </c>
      <c r="B28" s="14">
        <v>403772590</v>
      </c>
      <c r="C28" s="28"/>
      <c r="D28" s="30"/>
    </row>
    <row r="29" spans="1:6" ht="15.95" hidden="1" customHeight="1" x14ac:dyDescent="0.2">
      <c r="A29" s="32" t="s">
        <v>28</v>
      </c>
      <c r="B29" s="14">
        <v>4060376228</v>
      </c>
      <c r="C29" s="28"/>
      <c r="D29" s="30"/>
    </row>
    <row r="30" spans="1:6" ht="15.95" hidden="1" customHeight="1" x14ac:dyDescent="0.2">
      <c r="A30" s="32" t="s">
        <v>29</v>
      </c>
      <c r="B30" s="14">
        <v>193588471</v>
      </c>
      <c r="C30" s="28"/>
      <c r="D30" s="30"/>
    </row>
    <row r="31" spans="1:6" ht="15.95" hidden="1" customHeight="1" x14ac:dyDescent="0.2">
      <c r="A31" s="32" t="s">
        <v>30</v>
      </c>
      <c r="B31" s="14">
        <v>56019213</v>
      </c>
      <c r="C31" s="28"/>
      <c r="D31" s="30"/>
    </row>
    <row r="32" spans="1:6" ht="15.95" hidden="1" customHeight="1" x14ac:dyDescent="0.2">
      <c r="A32" s="27" t="s">
        <v>31</v>
      </c>
      <c r="B32" s="28"/>
      <c r="C32" s="29">
        <f>SUM(B33:B34)</f>
        <v>61018157</v>
      </c>
      <c r="D32" s="30"/>
    </row>
    <row r="33" spans="1:4" ht="15.95" hidden="1" customHeight="1" x14ac:dyDescent="0.2">
      <c r="A33" s="33" t="s">
        <v>32</v>
      </c>
      <c r="B33" s="14">
        <v>19402490</v>
      </c>
      <c r="C33" s="28"/>
      <c r="D33" s="30"/>
    </row>
    <row r="34" spans="1:4" ht="15.95" hidden="1" customHeight="1" x14ac:dyDescent="0.2">
      <c r="A34" s="33" t="s">
        <v>33</v>
      </c>
      <c r="B34" s="14">
        <v>41615667</v>
      </c>
      <c r="C34" s="28"/>
      <c r="D34" s="30"/>
    </row>
    <row r="35" spans="1:4" ht="15.95" hidden="1" customHeight="1" x14ac:dyDescent="0.2">
      <c r="A35" s="27" t="s">
        <v>34</v>
      </c>
      <c r="B35" s="14"/>
      <c r="C35" s="29">
        <f>SUM(B36:B37)</f>
        <v>53487000</v>
      </c>
      <c r="D35" s="30"/>
    </row>
    <row r="36" spans="1:4" ht="15.95" hidden="1" customHeight="1" x14ac:dyDescent="0.2">
      <c r="A36" s="33" t="s">
        <v>35</v>
      </c>
      <c r="B36" s="14">
        <v>53400000</v>
      </c>
      <c r="C36" s="28"/>
      <c r="D36" s="30"/>
    </row>
    <row r="37" spans="1:4" ht="15.95" hidden="1" customHeight="1" x14ac:dyDescent="0.2">
      <c r="A37" s="33" t="s">
        <v>36</v>
      </c>
      <c r="B37" s="14">
        <v>87000</v>
      </c>
      <c r="C37" s="28"/>
      <c r="D37" s="30"/>
    </row>
    <row r="38" spans="1:4" ht="15.95" hidden="1" customHeight="1" x14ac:dyDescent="0.2">
      <c r="A38" s="27" t="s">
        <v>37</v>
      </c>
      <c r="B38" s="28"/>
      <c r="C38" s="29">
        <f>SUM(B39:B40)</f>
        <v>6543720</v>
      </c>
      <c r="D38" s="30"/>
    </row>
    <row r="39" spans="1:4" ht="15.95" hidden="1" customHeight="1" x14ac:dyDescent="0.2">
      <c r="A39" s="33" t="s">
        <v>38</v>
      </c>
      <c r="B39" s="14">
        <v>6071070</v>
      </c>
      <c r="C39" s="28"/>
      <c r="D39" s="30"/>
    </row>
    <row r="40" spans="1:4" ht="15.95" hidden="1" customHeight="1" x14ac:dyDescent="0.2">
      <c r="A40" s="33" t="s">
        <v>39</v>
      </c>
      <c r="B40" s="14">
        <v>472650</v>
      </c>
      <c r="C40" s="28"/>
      <c r="D40" s="30"/>
    </row>
    <row r="41" spans="1:4" ht="15.95" hidden="1" customHeight="1" x14ac:dyDescent="0.2">
      <c r="A41" s="27" t="s">
        <v>40</v>
      </c>
      <c r="B41" s="28"/>
      <c r="C41" s="29">
        <f>SUM(B42:B48)</f>
        <v>408079217</v>
      </c>
      <c r="D41" s="30"/>
    </row>
    <row r="42" spans="1:4" ht="15.95" hidden="1" customHeight="1" x14ac:dyDescent="0.2">
      <c r="A42" s="33" t="s">
        <v>41</v>
      </c>
      <c r="B42" s="14">
        <v>8077715</v>
      </c>
      <c r="C42" s="28"/>
      <c r="D42" s="30"/>
    </row>
    <row r="43" spans="1:4" ht="15.95" hidden="1" customHeight="1" x14ac:dyDescent="0.2">
      <c r="A43" s="33" t="s">
        <v>42</v>
      </c>
      <c r="B43" s="14">
        <v>134895</v>
      </c>
      <c r="C43" s="28"/>
      <c r="D43" s="30"/>
    </row>
    <row r="44" spans="1:4" ht="15.95" hidden="1" customHeight="1" x14ac:dyDescent="0.2">
      <c r="A44" s="33" t="s">
        <v>43</v>
      </c>
      <c r="B44" s="14">
        <v>56200150</v>
      </c>
      <c r="C44" s="28"/>
      <c r="D44" s="30"/>
    </row>
    <row r="45" spans="1:4" ht="15.95" hidden="1" customHeight="1" x14ac:dyDescent="0.2">
      <c r="A45" s="33" t="s">
        <v>44</v>
      </c>
      <c r="B45" s="14">
        <v>20090</v>
      </c>
      <c r="C45" s="28"/>
      <c r="D45" s="30"/>
    </row>
    <row r="46" spans="1:4" ht="15.95" hidden="1" customHeight="1" x14ac:dyDescent="0.2">
      <c r="A46" s="33" t="s">
        <v>45</v>
      </c>
      <c r="B46" s="14">
        <v>1451315</v>
      </c>
      <c r="C46" s="28"/>
      <c r="D46" s="30"/>
    </row>
    <row r="47" spans="1:4" ht="15.95" hidden="1" customHeight="1" x14ac:dyDescent="0.2">
      <c r="A47" s="33" t="s">
        <v>46</v>
      </c>
      <c r="B47" s="14">
        <v>155950</v>
      </c>
      <c r="C47" s="28"/>
      <c r="D47" s="30"/>
    </row>
    <row r="48" spans="1:4" ht="15.95" hidden="1" customHeight="1" x14ac:dyDescent="0.2">
      <c r="A48" s="33" t="s">
        <v>47</v>
      </c>
      <c r="B48" s="14">
        <v>342039102</v>
      </c>
      <c r="C48" s="28"/>
      <c r="D48" s="30"/>
    </row>
    <row r="49" spans="1:39" ht="15.95" hidden="1" customHeight="1" x14ac:dyDescent="0.2">
      <c r="A49" s="27" t="s">
        <v>48</v>
      </c>
      <c r="B49" s="28"/>
      <c r="C49" s="29">
        <f>SUM(B50:B50)</f>
        <v>72457065</v>
      </c>
      <c r="D49" s="30"/>
    </row>
    <row r="50" spans="1:39" ht="15.95" hidden="1" customHeight="1" x14ac:dyDescent="0.2">
      <c r="A50" s="33" t="s">
        <v>36</v>
      </c>
      <c r="B50" s="14">
        <v>72457065</v>
      </c>
      <c r="C50" s="28"/>
      <c r="D50" s="30"/>
    </row>
    <row r="51" spans="1:39" ht="15.95" hidden="1" customHeight="1" x14ac:dyDescent="0.2">
      <c r="A51" s="23" t="s">
        <v>49</v>
      </c>
      <c r="B51" s="25"/>
      <c r="C51" s="25"/>
      <c r="D51" s="11">
        <f>+C52+C54</f>
        <v>27579930</v>
      </c>
    </row>
    <row r="52" spans="1:39" ht="15.95" hidden="1" customHeight="1" x14ac:dyDescent="0.2">
      <c r="A52" s="27" t="s">
        <v>50</v>
      </c>
      <c r="B52" s="28"/>
      <c r="C52" s="29">
        <f>SUM(B53:B53)</f>
        <v>27259439</v>
      </c>
      <c r="D52" s="30"/>
    </row>
    <row r="53" spans="1:39" ht="15.95" hidden="1" customHeight="1" x14ac:dyDescent="0.2">
      <c r="A53" s="33" t="s">
        <v>51</v>
      </c>
      <c r="B53" s="14">
        <v>27259439</v>
      </c>
      <c r="C53" s="28"/>
      <c r="D53" s="30"/>
    </row>
    <row r="54" spans="1:39" ht="15.95" hidden="1" customHeight="1" x14ac:dyDescent="0.2">
      <c r="A54" s="27" t="s">
        <v>52</v>
      </c>
      <c r="B54" s="28"/>
      <c r="C54" s="29">
        <f>SUM(B55:B55)</f>
        <v>320491</v>
      </c>
      <c r="D54" s="30"/>
    </row>
    <row r="55" spans="1:39" ht="15.95" hidden="1" customHeight="1" x14ac:dyDescent="0.2">
      <c r="A55" s="34" t="s">
        <v>53</v>
      </c>
      <c r="B55" s="14">
        <v>320491</v>
      </c>
      <c r="C55" s="35"/>
      <c r="D55" s="36"/>
    </row>
    <row r="56" spans="1:39" ht="15.95" hidden="1" customHeight="1" x14ac:dyDescent="0.2">
      <c r="A56" s="23" t="s">
        <v>54</v>
      </c>
      <c r="B56" s="24"/>
      <c r="C56" s="25"/>
      <c r="D56" s="26">
        <f>+C57</f>
        <v>1375395156</v>
      </c>
    </row>
    <row r="57" spans="1:39" ht="15.95" hidden="1" customHeight="1" x14ac:dyDescent="0.2">
      <c r="A57" s="27" t="s">
        <v>55</v>
      </c>
      <c r="B57" s="28"/>
      <c r="C57" s="37">
        <f>SUM(B58:B58)</f>
        <v>1375395156</v>
      </c>
      <c r="D57" s="36"/>
    </row>
    <row r="58" spans="1:39" ht="15.95" hidden="1" customHeight="1" x14ac:dyDescent="0.2">
      <c r="A58" s="33" t="s">
        <v>56</v>
      </c>
      <c r="B58" s="14">
        <v>1375395156</v>
      </c>
      <c r="C58" s="28"/>
      <c r="D58" s="30"/>
      <c r="AM58" s="4">
        <v>124690</v>
      </c>
    </row>
    <row r="59" spans="1:39" ht="15.95" hidden="1" customHeight="1" x14ac:dyDescent="0.2">
      <c r="A59" s="23" t="s">
        <v>57</v>
      </c>
      <c r="B59" s="38"/>
      <c r="C59" s="25"/>
      <c r="D59" s="11">
        <f>C60</f>
        <v>261689182</v>
      </c>
    </row>
    <row r="60" spans="1:39" ht="15.95" hidden="1" customHeight="1" x14ac:dyDescent="0.2">
      <c r="A60" s="39" t="s">
        <v>58</v>
      </c>
      <c r="B60" s="40"/>
      <c r="C60" s="41">
        <f>SUM(B61:B64)</f>
        <v>261689182</v>
      </c>
      <c r="D60" s="42"/>
    </row>
    <row r="61" spans="1:39" ht="15.95" hidden="1" customHeight="1" x14ac:dyDescent="0.2">
      <c r="A61" s="33" t="s">
        <v>59</v>
      </c>
      <c r="B61" s="14">
        <v>120007190</v>
      </c>
      <c r="C61" s="28"/>
      <c r="D61" s="30"/>
    </row>
    <row r="62" spans="1:39" ht="15.95" hidden="1" customHeight="1" x14ac:dyDescent="0.2">
      <c r="A62" s="33" t="s">
        <v>60</v>
      </c>
      <c r="B62" s="14">
        <v>59656397</v>
      </c>
      <c r="C62" s="28"/>
      <c r="D62" s="30"/>
    </row>
    <row r="63" spans="1:39" ht="15.95" hidden="1" customHeight="1" x14ac:dyDescent="0.2">
      <c r="A63" s="33" t="s">
        <v>61</v>
      </c>
      <c r="B63" s="14">
        <v>22022000</v>
      </c>
      <c r="C63" s="28"/>
      <c r="D63" s="30"/>
    </row>
    <row r="64" spans="1:39" ht="15.95" hidden="1" customHeight="1" x14ac:dyDescent="0.2">
      <c r="A64" s="33" t="s">
        <v>62</v>
      </c>
      <c r="B64" s="14">
        <v>60003595</v>
      </c>
      <c r="C64" s="28"/>
      <c r="D64" s="30"/>
    </row>
    <row r="65" spans="1:4" ht="20.25" hidden="1" customHeight="1" x14ac:dyDescent="0.2">
      <c r="A65" s="43" t="s">
        <v>63</v>
      </c>
      <c r="B65" s="44"/>
      <c r="C65" s="44"/>
      <c r="D65" s="45">
        <f>D22+D51+D56+D59</f>
        <v>10555580928</v>
      </c>
    </row>
    <row r="66" spans="1:4" ht="60" hidden="1" customHeight="1" x14ac:dyDescent="0.2">
      <c r="A66" s="71" t="s">
        <v>19</v>
      </c>
      <c r="B66" s="71"/>
      <c r="C66" s="71"/>
      <c r="D66" s="72"/>
    </row>
    <row r="67" spans="1:4" ht="22.5" hidden="1" customHeight="1" x14ac:dyDescent="0.2">
      <c r="A67" s="75" t="s">
        <v>8</v>
      </c>
      <c r="B67" s="75"/>
      <c r="C67" s="75"/>
      <c r="D67" s="76"/>
    </row>
    <row r="68" spans="1:4" ht="21" hidden="1" customHeight="1" x14ac:dyDescent="0.2">
      <c r="A68" s="46" t="s">
        <v>64</v>
      </c>
      <c r="B68" s="47"/>
      <c r="C68" s="47"/>
      <c r="D68" s="48">
        <f>+C69+C72+C80</f>
        <v>7143943434</v>
      </c>
    </row>
    <row r="69" spans="1:4" ht="21" hidden="1" customHeight="1" x14ac:dyDescent="0.2">
      <c r="A69" s="31" t="s">
        <v>65</v>
      </c>
      <c r="B69" s="28"/>
      <c r="C69" s="37">
        <f>SUM(B70:B71)</f>
        <v>3215563503</v>
      </c>
      <c r="D69" s="30"/>
    </row>
    <row r="70" spans="1:4" ht="21" hidden="1" customHeight="1" x14ac:dyDescent="0.2">
      <c r="A70" s="49" t="s">
        <v>66</v>
      </c>
      <c r="B70" s="12">
        <v>2424938007</v>
      </c>
      <c r="C70" s="35"/>
      <c r="D70" s="30"/>
    </row>
    <row r="71" spans="1:4" ht="21" hidden="1" customHeight="1" x14ac:dyDescent="0.2">
      <c r="A71" s="49" t="s">
        <v>67</v>
      </c>
      <c r="B71" s="12">
        <v>790625496</v>
      </c>
      <c r="C71" s="35"/>
      <c r="D71" s="36"/>
    </row>
    <row r="72" spans="1:4" ht="21" hidden="1" customHeight="1" x14ac:dyDescent="0.2">
      <c r="A72" s="31" t="s">
        <v>68</v>
      </c>
      <c r="B72" s="50"/>
      <c r="C72" s="37">
        <f>SUM(B73:B79)</f>
        <v>1587628327</v>
      </c>
      <c r="D72" s="51"/>
    </row>
    <row r="73" spans="1:4" ht="21" hidden="1" customHeight="1" x14ac:dyDescent="0.2">
      <c r="A73" s="49" t="s">
        <v>69</v>
      </c>
      <c r="B73" s="14">
        <v>419659509</v>
      </c>
      <c r="C73" s="28"/>
      <c r="D73" s="30"/>
    </row>
    <row r="74" spans="1:4" ht="21" hidden="1" customHeight="1" x14ac:dyDescent="0.2">
      <c r="A74" s="49" t="s">
        <v>70</v>
      </c>
      <c r="B74" s="14">
        <v>602752115</v>
      </c>
      <c r="C74" s="28"/>
      <c r="D74" s="30"/>
    </row>
    <row r="75" spans="1:4" ht="21" hidden="1" customHeight="1" x14ac:dyDescent="0.2">
      <c r="A75" s="49" t="s">
        <v>71</v>
      </c>
      <c r="B75" s="14">
        <v>2716555</v>
      </c>
      <c r="C75" s="35"/>
      <c r="D75" s="30"/>
    </row>
    <row r="76" spans="1:4" ht="21" hidden="1" customHeight="1" x14ac:dyDescent="0.2">
      <c r="A76" s="49" t="s">
        <v>72</v>
      </c>
      <c r="B76" s="14">
        <v>479097880</v>
      </c>
      <c r="C76" s="35"/>
      <c r="D76" s="30"/>
    </row>
    <row r="77" spans="1:4" ht="21" hidden="1" customHeight="1" x14ac:dyDescent="0.2">
      <c r="A77" s="49" t="s">
        <v>73</v>
      </c>
      <c r="B77" s="14">
        <v>24056408</v>
      </c>
      <c r="C77" s="12"/>
      <c r="D77" s="30"/>
    </row>
    <row r="78" spans="1:4" ht="21" hidden="1" customHeight="1" x14ac:dyDescent="0.2">
      <c r="A78" s="49" t="s">
        <v>74</v>
      </c>
      <c r="B78" s="14">
        <v>58489635</v>
      </c>
      <c r="C78" s="35"/>
      <c r="D78" s="36"/>
    </row>
    <row r="79" spans="1:4" ht="21" hidden="1" customHeight="1" x14ac:dyDescent="0.2">
      <c r="A79" s="49" t="s">
        <v>75</v>
      </c>
      <c r="B79" s="14">
        <v>856225</v>
      </c>
      <c r="C79" s="35"/>
      <c r="D79" s="36"/>
    </row>
    <row r="80" spans="1:4" ht="21" hidden="1" customHeight="1" x14ac:dyDescent="0.2">
      <c r="A80" s="31" t="s">
        <v>76</v>
      </c>
      <c r="B80" s="35"/>
      <c r="C80" s="29">
        <f>SUM(B81:B83)</f>
        <v>2340751604</v>
      </c>
      <c r="D80" s="51"/>
    </row>
    <row r="81" spans="1:4" ht="21" hidden="1" customHeight="1" x14ac:dyDescent="0.2">
      <c r="A81" s="49" t="s">
        <v>77</v>
      </c>
      <c r="B81" s="14">
        <v>2118881692</v>
      </c>
      <c r="C81" s="28"/>
      <c r="D81" s="30"/>
    </row>
    <row r="82" spans="1:4" ht="21" hidden="1" customHeight="1" x14ac:dyDescent="0.2">
      <c r="A82" s="49" t="s">
        <v>78</v>
      </c>
      <c r="B82" s="14">
        <v>213720514</v>
      </c>
      <c r="C82" s="28"/>
      <c r="D82" s="30"/>
    </row>
    <row r="83" spans="1:4" ht="21" hidden="1" customHeight="1" x14ac:dyDescent="0.2">
      <c r="A83" s="49" t="s">
        <v>79</v>
      </c>
      <c r="B83" s="14">
        <v>8149398</v>
      </c>
      <c r="C83" s="28"/>
      <c r="D83" s="30"/>
    </row>
    <row r="84" spans="1:4" ht="21" hidden="1" customHeight="1" x14ac:dyDescent="0.2">
      <c r="A84" s="9" t="s">
        <v>80</v>
      </c>
      <c r="B84" s="25"/>
      <c r="C84" s="25"/>
      <c r="D84" s="11">
        <f>+C85+C90+C91+C94</f>
        <v>2220550897</v>
      </c>
    </row>
    <row r="85" spans="1:4" ht="21" hidden="1" customHeight="1" x14ac:dyDescent="0.2">
      <c r="A85" s="31" t="s">
        <v>81</v>
      </c>
      <c r="B85" s="28"/>
      <c r="C85" s="29">
        <f>SUM(B86:B89)</f>
        <v>1368781316</v>
      </c>
      <c r="D85" s="30"/>
    </row>
    <row r="86" spans="1:4" ht="21" hidden="1" customHeight="1" x14ac:dyDescent="0.2">
      <c r="A86" s="49" t="s">
        <v>82</v>
      </c>
      <c r="B86" s="14">
        <v>295635419</v>
      </c>
      <c r="C86" s="28"/>
      <c r="D86" s="30"/>
    </row>
    <row r="87" spans="1:4" ht="21" hidden="1" customHeight="1" x14ac:dyDescent="0.2">
      <c r="A87" s="49" t="s">
        <v>83</v>
      </c>
      <c r="B87" s="14">
        <v>16127940</v>
      </c>
      <c r="C87" s="28"/>
      <c r="D87" s="30"/>
    </row>
    <row r="88" spans="1:4" ht="21" hidden="1" customHeight="1" x14ac:dyDescent="0.2">
      <c r="A88" s="49" t="s">
        <v>84</v>
      </c>
      <c r="B88" s="14">
        <v>47230777</v>
      </c>
      <c r="C88" s="28"/>
      <c r="D88" s="30"/>
    </row>
    <row r="89" spans="1:4" ht="21" hidden="1" customHeight="1" x14ac:dyDescent="0.2">
      <c r="A89" s="49" t="s">
        <v>85</v>
      </c>
      <c r="B89" s="14">
        <v>1009787180</v>
      </c>
      <c r="C89" s="28"/>
      <c r="D89" s="30"/>
    </row>
    <row r="90" spans="1:4" ht="21" hidden="1" customHeight="1" x14ac:dyDescent="0.2">
      <c r="A90" s="31" t="s">
        <v>86</v>
      </c>
      <c r="B90" s="28"/>
      <c r="C90" s="29">
        <v>93486186</v>
      </c>
      <c r="D90" s="30"/>
    </row>
    <row r="91" spans="1:4" ht="21" hidden="1" customHeight="1" x14ac:dyDescent="0.2">
      <c r="A91" s="31" t="s">
        <v>87</v>
      </c>
      <c r="B91" s="28"/>
      <c r="C91" s="29">
        <f>SUM(B92:B93)</f>
        <v>683833795</v>
      </c>
      <c r="D91" s="30"/>
    </row>
    <row r="92" spans="1:4" ht="21" hidden="1" customHeight="1" x14ac:dyDescent="0.2">
      <c r="A92" s="49" t="s">
        <v>77</v>
      </c>
      <c r="B92" s="14">
        <v>624040884</v>
      </c>
      <c r="C92" s="28"/>
      <c r="D92" s="30"/>
    </row>
    <row r="93" spans="1:4" ht="21" hidden="1" customHeight="1" x14ac:dyDescent="0.2">
      <c r="A93" s="49" t="s">
        <v>78</v>
      </c>
      <c r="B93" s="14">
        <v>59792911</v>
      </c>
      <c r="C93" s="28"/>
      <c r="D93" s="30"/>
    </row>
    <row r="94" spans="1:4" ht="21" hidden="1" customHeight="1" x14ac:dyDescent="0.2">
      <c r="A94" s="31" t="s">
        <v>88</v>
      </c>
      <c r="B94" s="14"/>
      <c r="C94" s="29">
        <f>B95</f>
        <v>74449600</v>
      </c>
      <c r="D94" s="30"/>
    </row>
    <row r="95" spans="1:4" ht="21" hidden="1" customHeight="1" x14ac:dyDescent="0.2">
      <c r="A95" s="49" t="s">
        <v>89</v>
      </c>
      <c r="B95" s="14">
        <v>74449600</v>
      </c>
      <c r="C95" s="28"/>
      <c r="D95" s="30"/>
    </row>
    <row r="96" spans="1:4" ht="21" hidden="1" customHeight="1" x14ac:dyDescent="0.2">
      <c r="A96" s="9" t="s">
        <v>90</v>
      </c>
      <c r="B96" s="25"/>
      <c r="C96" s="25"/>
      <c r="D96" s="11">
        <f>+C97</f>
        <v>929397415</v>
      </c>
    </row>
    <row r="97" spans="1:4" ht="21" hidden="1" customHeight="1" x14ac:dyDescent="0.2">
      <c r="A97" s="31" t="s">
        <v>91</v>
      </c>
      <c r="B97" s="35"/>
      <c r="C97" s="37">
        <f>SUM(B98:B100)</f>
        <v>929397415</v>
      </c>
      <c r="D97" s="30"/>
    </row>
    <row r="98" spans="1:4" ht="21" hidden="1" customHeight="1" x14ac:dyDescent="0.2">
      <c r="A98" s="49" t="s">
        <v>92</v>
      </c>
      <c r="B98" s="52">
        <v>494621870</v>
      </c>
      <c r="C98" s="35"/>
      <c r="D98" s="30"/>
    </row>
    <row r="99" spans="1:4" ht="21" hidden="1" customHeight="1" x14ac:dyDescent="0.2">
      <c r="A99" s="49" t="s">
        <v>93</v>
      </c>
      <c r="B99" s="52">
        <v>9164795</v>
      </c>
      <c r="C99" s="35"/>
      <c r="D99" s="30"/>
    </row>
    <row r="100" spans="1:4" ht="21" hidden="1" customHeight="1" x14ac:dyDescent="0.2">
      <c r="A100" s="49" t="s">
        <v>94</v>
      </c>
      <c r="B100" s="52">
        <v>425610750</v>
      </c>
      <c r="C100" s="35"/>
      <c r="D100" s="30"/>
    </row>
    <row r="101" spans="1:4" ht="21" hidden="1" customHeight="1" x14ac:dyDescent="0.2">
      <c r="A101" s="9" t="s">
        <v>95</v>
      </c>
      <c r="B101" s="53"/>
      <c r="C101" s="24"/>
      <c r="D101" s="11">
        <f>C102</f>
        <v>261689182</v>
      </c>
    </row>
    <row r="102" spans="1:4" ht="21" hidden="1" customHeight="1" x14ac:dyDescent="0.2">
      <c r="A102" s="54" t="s">
        <v>96</v>
      </c>
      <c r="B102" s="55"/>
      <c r="C102" s="56">
        <f>SUM(B103:B106)</f>
        <v>261689182</v>
      </c>
      <c r="D102" s="42"/>
    </row>
    <row r="103" spans="1:4" ht="21" hidden="1" customHeight="1" x14ac:dyDescent="0.2">
      <c r="A103" s="49" t="s">
        <v>97</v>
      </c>
      <c r="B103" s="52">
        <v>120007190</v>
      </c>
      <c r="C103" s="35"/>
      <c r="D103" s="30"/>
    </row>
    <row r="104" spans="1:4" ht="21" hidden="1" customHeight="1" x14ac:dyDescent="0.2">
      <c r="A104" s="49" t="s">
        <v>98</v>
      </c>
      <c r="B104" s="52">
        <v>59656397</v>
      </c>
      <c r="C104" s="35"/>
      <c r="D104" s="30"/>
    </row>
    <row r="105" spans="1:4" ht="21" hidden="1" customHeight="1" x14ac:dyDescent="0.2">
      <c r="A105" s="49" t="s">
        <v>99</v>
      </c>
      <c r="B105" s="52">
        <v>22022000</v>
      </c>
      <c r="C105" s="35"/>
      <c r="D105" s="30"/>
    </row>
    <row r="106" spans="1:4" ht="21" hidden="1" customHeight="1" x14ac:dyDescent="0.2">
      <c r="A106" s="49" t="s">
        <v>100</v>
      </c>
      <c r="B106" s="52">
        <v>60003595</v>
      </c>
      <c r="C106" s="35"/>
      <c r="D106" s="30"/>
    </row>
    <row r="107" spans="1:4" ht="24.75" hidden="1" customHeight="1" x14ac:dyDescent="0.2">
      <c r="A107" s="43" t="s">
        <v>101</v>
      </c>
      <c r="B107" s="44"/>
      <c r="C107" s="44"/>
      <c r="D107" s="57">
        <f>+D68+D84+D96+D101</f>
        <v>10555580928</v>
      </c>
    </row>
    <row r="108" spans="1:4" ht="13.5" hidden="1" thickTop="1" x14ac:dyDescent="0.2">
      <c r="A108" s="58"/>
      <c r="D108" s="59"/>
    </row>
    <row r="109" spans="1:4" ht="13.5" hidden="1" thickTop="1" x14ac:dyDescent="0.2">
      <c r="A109" s="58"/>
      <c r="D109" s="12">
        <v>0</v>
      </c>
    </row>
    <row r="110" spans="1:4" ht="13.5" hidden="1" thickTop="1" x14ac:dyDescent="0.2">
      <c r="A110" s="58"/>
    </row>
    <row r="111" spans="1:4" ht="13.5" hidden="1" thickTop="1" x14ac:dyDescent="0.2">
      <c r="A111" s="58"/>
      <c r="D111" s="60">
        <f>D65-D107</f>
        <v>0</v>
      </c>
    </row>
    <row r="112" spans="1:4" ht="13.5" hidden="1" thickTop="1" x14ac:dyDescent="0.2">
      <c r="A112" s="58"/>
    </row>
    <row r="113" spans="1:4" ht="13.5" hidden="1" thickTop="1" x14ac:dyDescent="0.2">
      <c r="A113" s="58"/>
      <c r="D113" s="16"/>
    </row>
    <row r="114" spans="1:4" ht="13.5" hidden="1" thickTop="1" x14ac:dyDescent="0.2">
      <c r="A114" s="58"/>
      <c r="D114" s="12"/>
    </row>
    <row r="115" spans="1:4" ht="13.5" hidden="1" thickTop="1" x14ac:dyDescent="0.2">
      <c r="A115" s="58"/>
      <c r="D115" s="12"/>
    </row>
    <row r="116" spans="1:4" ht="13.5" hidden="1" thickTop="1" x14ac:dyDescent="0.2">
      <c r="D116" s="62">
        <f>D111-D113</f>
        <v>0</v>
      </c>
    </row>
    <row r="117" spans="1:4" ht="13.5" hidden="1" thickTop="1" x14ac:dyDescent="0.2">
      <c r="D117" s="50"/>
    </row>
    <row r="118" spans="1:4" ht="13.5" thickTop="1" x14ac:dyDescent="0.2">
      <c r="D118" s="50"/>
    </row>
    <row r="119" spans="1:4" x14ac:dyDescent="0.2">
      <c r="D119" s="63"/>
    </row>
    <row r="121" spans="1:4" x14ac:dyDescent="0.2">
      <c r="D121" s="50"/>
    </row>
    <row r="122" spans="1:4" x14ac:dyDescent="0.2">
      <c r="D122" s="50"/>
    </row>
    <row r="123" spans="1:4" x14ac:dyDescent="0.2">
      <c r="D123" s="50"/>
    </row>
    <row r="124" spans="1:4" x14ac:dyDescent="0.2">
      <c r="D124" s="50"/>
    </row>
    <row r="125" spans="1:4" x14ac:dyDescent="0.2">
      <c r="D125" s="50"/>
    </row>
  </sheetData>
  <mergeCells count="11">
    <mergeCell ref="A9:D9"/>
    <mergeCell ref="A20:D20"/>
    <mergeCell ref="A21:D21"/>
    <mergeCell ref="A66:D66"/>
    <mergeCell ref="A67:D67"/>
    <mergeCell ref="A8:D8"/>
    <mergeCell ref="A2:D2"/>
    <mergeCell ref="A4:D4"/>
    <mergeCell ref="A5:D5"/>
    <mergeCell ref="A6:D6"/>
    <mergeCell ref="A7:D7"/>
  </mergeCells>
  <printOptions horizontalCentered="1"/>
  <pageMargins left="0.35433070866141736" right="0.19685039370078741" top="0.31496062992125984" bottom="0.19685039370078741" header="0.19685039370078741" footer="0.19685039370078741"/>
  <pageSetup scale="63" fitToHeight="2" orientation="portrait" useFirstPageNumber="1" r:id="rId1"/>
  <headerFooter alignWithMargins="0"/>
  <rowBreaks count="1" manualBreakCount="1">
    <brk id="65" max="3" man="1"/>
  </rowBreaks>
  <colBreaks count="1" manualBreakCount="1">
    <brk id="4" max="10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1</vt:lpstr>
      <vt:lpstr>'Sumario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2026-01-06T14:10:51Z</dcterms:created>
  <dcterms:modified xsi:type="dcterms:W3CDTF">2026-01-06T14:46:54Z</dcterms:modified>
</cp:coreProperties>
</file>