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3.- Empresas Públicas\"/>
    </mc:Choice>
  </mc:AlternateContent>
  <xr:revisionPtr revIDLastSave="0" documentId="13_ncr:1_{A79A1B91-850A-4027-B815-459831F69D39}" xr6:coauthVersionLast="36" xr6:coauthVersionMax="36" xr10:uidLastSave="{00000000-0000-0000-0000-000000000000}"/>
  <bookViews>
    <workbookView xWindow="0" yWindow="0" windowWidth="28800" windowHeight="12105" xr2:uid="{6AAEFB2B-4345-4B60-AEE7-27B340229CA9}"/>
  </bookViews>
  <sheets>
    <sheet name="Sumario 4" sheetId="1" r:id="rId1"/>
  </sheets>
  <definedNames>
    <definedName name="_xlnm.Print_Area" localSheetId="0">'Sumario 4'!$A$1:$J$20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D15" i="1"/>
  <c r="C15" i="1"/>
  <c r="J17" i="1"/>
  <c r="I15" i="1"/>
  <c r="J16" i="1"/>
  <c r="B15" i="1"/>
  <c r="G15" i="1"/>
  <c r="F15" i="1"/>
  <c r="E15" i="1"/>
  <c r="J14" i="1"/>
  <c r="J13" i="1"/>
  <c r="J12" i="1"/>
  <c r="H10" i="1"/>
  <c r="G10" i="1"/>
  <c r="G19" i="1" s="1"/>
  <c r="F10" i="1"/>
  <c r="F19" i="1" s="1"/>
  <c r="E10" i="1"/>
  <c r="D10" i="1"/>
  <c r="C10" i="1"/>
  <c r="J11" i="1"/>
  <c r="I10" i="1"/>
  <c r="D5" i="1"/>
  <c r="D19" i="1" s="1"/>
  <c r="J8" i="1"/>
  <c r="C5" i="1"/>
  <c r="C19" i="1" s="1"/>
  <c r="B5" i="1"/>
  <c r="J6" i="1"/>
  <c r="I5" i="1"/>
  <c r="H5" i="1"/>
  <c r="G5" i="1"/>
  <c r="F5" i="1"/>
  <c r="E5" i="1"/>
  <c r="J10" i="1" l="1"/>
  <c r="E19" i="1"/>
  <c r="J15" i="1"/>
  <c r="I19" i="1"/>
  <c r="H15" i="1"/>
  <c r="H19" i="1" s="1"/>
  <c r="B10" i="1"/>
  <c r="B19" i="1" s="1"/>
  <c r="J9" i="1"/>
  <c r="J7" i="1"/>
  <c r="J5" i="1" s="1"/>
  <c r="J19" i="1" s="1"/>
  <c r="J20" i="1" l="1"/>
  <c r="C20" i="1"/>
  <c r="D20" i="1"/>
  <c r="F20" i="1"/>
  <c r="G20" i="1"/>
  <c r="B20" i="1"/>
  <c r="H20" i="1"/>
  <c r="E20" i="1"/>
  <c r="I20" i="1"/>
</calcChain>
</file>

<file path=xl/sharedStrings.xml><?xml version="1.0" encoding="utf-8"?>
<sst xmlns="http://schemas.openxmlformats.org/spreadsheetml/2006/main" count="37" uniqueCount="30">
  <si>
    <t>SUMARIO No. 4    COMPOSICION  ECONOMICA DEL  GASTO  POR  INSTITUCION  Y  RUBRO  DE   AGRUPACION</t>
  </si>
  <si>
    <t>(En US dólares)</t>
  </si>
  <si>
    <t>RUBRO DE AGRUPACION</t>
  </si>
  <si>
    <t>REMUNERACIONES</t>
  </si>
  <si>
    <t>ADQUISICIONES DE BIENES Y SERVICIOS</t>
  </si>
  <si>
    <t>GASTOS FINANCIEROS Y OTROS</t>
  </si>
  <si>
    <t>TRANSFERENCIAS CORRIENTES</t>
  </si>
  <si>
    <t>INVERSIONES EN ACTIVOS FIJOS</t>
  </si>
  <si>
    <t>TRANSFERENCIAS DE CAPITAL</t>
  </si>
  <si>
    <t>INVERSIONES FINANCIERAS</t>
  </si>
  <si>
    <t>AMORTIZACION DE ENDEUDAMIENTO PUBLICO</t>
  </si>
  <si>
    <t>TOTAL</t>
  </si>
  <si>
    <t>INSTITUCION</t>
  </si>
  <si>
    <t>51</t>
  </si>
  <si>
    <t>54</t>
  </si>
  <si>
    <t>55</t>
  </si>
  <si>
    <t>56</t>
  </si>
  <si>
    <t>61</t>
  </si>
  <si>
    <t>62</t>
  </si>
  <si>
    <t>63</t>
  </si>
  <si>
    <t>71</t>
  </si>
  <si>
    <t>GASTOS CORRIENTES</t>
  </si>
  <si>
    <t>0701    Lotería Nacional de Beneficencia</t>
  </si>
  <si>
    <t xml:space="preserve">4106    Comisión  Ejecutiva Hidroeléctrica del Río Lempa </t>
  </si>
  <si>
    <t>4301    Administración Nacional de Acueductos y Alcantarillados</t>
  </si>
  <si>
    <t>4303    Comisión Ejecutiva Portuaria Autónoma</t>
  </si>
  <si>
    <t>GASTOS DE CAPITAL</t>
  </si>
  <si>
    <t>APLICACIONES FINANCIERAS</t>
  </si>
  <si>
    <t>TOTALES</t>
  </si>
  <si>
    <t>PARTICIPACIÓN EN TOTAL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</si>
</sst>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0.0%"/>
  </numFmts>
  <fonts count="9" x14ac:knownFonts="1">
    <font>
      <sz val="10"/>
      <name val="Arial"/>
    </font>
    <font>
      <b/>
      <sz val="14"/>
      <name val="Museo Sans 900"/>
      <family val="3"/>
    </font>
    <font>
      <sz val="10"/>
      <name val="Museo Sans 100"/>
      <family val="3"/>
    </font>
    <font>
      <b/>
      <sz val="11"/>
      <name val="Museo Sans 700"/>
      <family val="3"/>
    </font>
    <font>
      <b/>
      <sz val="10"/>
      <name val="Museo Sans 100"/>
      <family val="3"/>
    </font>
    <font>
      <b/>
      <sz val="8"/>
      <name val="Museo Sans 100"/>
      <family val="3"/>
    </font>
    <font>
      <sz val="10"/>
      <color indexed="8"/>
      <name val="Museo Sans 100"/>
      <family val="3"/>
    </font>
    <font>
      <sz val="10"/>
      <name val="Arial"/>
      <family val="2"/>
    </font>
    <font>
      <b/>
      <sz val="10"/>
      <color indexed="8"/>
      <name val="Museo Sans 100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 diagonalDown="1">
      <left/>
      <right style="thin">
        <color indexed="64"/>
      </right>
      <top style="thick">
        <color indexed="64"/>
      </top>
      <bottom/>
      <diagonal style="thin">
        <color indexed="64"/>
      </diagonal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Continuous" vertical="center" wrapText="1"/>
    </xf>
    <xf numFmtId="0" fontId="5" fillId="0" borderId="3" xfId="0" applyFont="1" applyFill="1" applyBorder="1" applyAlignment="1">
      <alignment horizontal="centerContinuous" vertical="center" wrapText="1"/>
    </xf>
    <xf numFmtId="0" fontId="5" fillId="0" borderId="4" xfId="0" applyFont="1" applyFill="1" applyBorder="1" applyAlignment="1">
      <alignment horizontal="centerContinuous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6"/>
    </xf>
    <xf numFmtId="0" fontId="4" fillId="0" borderId="6" xfId="0" quotePrefix="1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7" xfId="0" quotePrefix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3" fontId="4" fillId="0" borderId="10" xfId="0" quotePrefix="1" applyNumberFormat="1" applyFont="1" applyFill="1" applyBorder="1" applyAlignment="1">
      <alignment horizontal="right" vertical="center" indent="1"/>
    </xf>
    <xf numFmtId="3" fontId="4" fillId="0" borderId="9" xfId="0" quotePrefix="1" applyNumberFormat="1" applyFont="1" applyFill="1" applyBorder="1" applyAlignment="1">
      <alignment horizontal="right" vertical="center" indent="1"/>
    </xf>
    <xf numFmtId="3" fontId="4" fillId="0" borderId="11" xfId="0" quotePrefix="1" applyNumberFormat="1" applyFont="1" applyFill="1" applyBorder="1" applyAlignment="1">
      <alignment horizontal="right" vertical="center" indent="1"/>
    </xf>
    <xf numFmtId="3" fontId="4" fillId="0" borderId="12" xfId="0" applyNumberFormat="1" applyFont="1" applyFill="1" applyBorder="1" applyAlignment="1">
      <alignment horizontal="right" vertical="center" indent="1"/>
    </xf>
    <xf numFmtId="0" fontId="6" fillId="0" borderId="0" xfId="0" applyFont="1" applyFill="1" applyBorder="1" applyAlignment="1" applyProtection="1">
      <alignment horizontal="left" vertical="center"/>
    </xf>
    <xf numFmtId="3" fontId="2" fillId="0" borderId="6" xfId="1" applyNumberFormat="1" applyFont="1" applyFill="1" applyBorder="1" applyAlignment="1">
      <alignment horizontal="right" vertical="center" indent="1"/>
    </xf>
    <xf numFmtId="3" fontId="2" fillId="0" borderId="0" xfId="1" applyNumberFormat="1" applyFont="1" applyFill="1" applyBorder="1" applyAlignment="1">
      <alignment horizontal="right" vertical="center" indent="1"/>
    </xf>
    <xf numFmtId="3" fontId="2" fillId="0" borderId="7" xfId="1" applyNumberFormat="1" applyFont="1" applyFill="1" applyBorder="1" applyAlignment="1">
      <alignment horizontal="right" vertical="center" indent="1"/>
    </xf>
    <xf numFmtId="3" fontId="2" fillId="0" borderId="8" xfId="1" applyNumberFormat="1" applyFont="1" applyFill="1" applyBorder="1" applyAlignment="1">
      <alignment horizontal="right" vertical="center" indent="1"/>
    </xf>
    <xf numFmtId="0" fontId="6" fillId="0" borderId="0" xfId="0" quotePrefix="1" applyFont="1" applyFill="1" applyBorder="1" applyAlignment="1" applyProtection="1">
      <alignment horizontal="left" vertical="center"/>
    </xf>
    <xf numFmtId="0" fontId="8" fillId="0" borderId="9" xfId="0" applyFont="1" applyFill="1" applyBorder="1" applyAlignment="1" applyProtection="1">
      <alignment horizontal="center" vertical="center"/>
    </xf>
    <xf numFmtId="3" fontId="4" fillId="0" borderId="10" xfId="1" applyNumberFormat="1" applyFont="1" applyFill="1" applyBorder="1" applyAlignment="1">
      <alignment horizontal="right" vertical="center" indent="1"/>
    </xf>
    <xf numFmtId="3" fontId="4" fillId="0" borderId="9" xfId="1" applyNumberFormat="1" applyFont="1" applyFill="1" applyBorder="1" applyAlignment="1">
      <alignment horizontal="right" vertical="center" indent="1"/>
    </xf>
    <xf numFmtId="3" fontId="4" fillId="0" borderId="11" xfId="1" applyNumberFormat="1" applyFont="1" applyFill="1" applyBorder="1" applyAlignment="1">
      <alignment horizontal="right" vertical="center" indent="1"/>
    </xf>
    <xf numFmtId="3" fontId="4" fillId="0" borderId="12" xfId="1" applyNumberFormat="1" applyFont="1" applyFill="1" applyBorder="1" applyAlignment="1">
      <alignment horizontal="right" vertical="center" indent="1"/>
    </xf>
    <xf numFmtId="0" fontId="4" fillId="0" borderId="13" xfId="0" applyFont="1" applyFill="1" applyBorder="1" applyAlignment="1">
      <alignment horizontal="left" vertical="center"/>
    </xf>
    <xf numFmtId="164" fontId="8" fillId="0" borderId="14" xfId="2" applyNumberFormat="1" applyFont="1" applyFill="1" applyBorder="1" applyAlignment="1">
      <alignment horizontal="right" vertical="center" indent="1"/>
    </xf>
    <xf numFmtId="164" fontId="8" fillId="0" borderId="15" xfId="2" applyNumberFormat="1" applyFont="1" applyFill="1" applyBorder="1" applyAlignment="1">
      <alignment horizontal="right" vertical="center" indent="1"/>
    </xf>
    <xf numFmtId="164" fontId="8" fillId="0" borderId="16" xfId="2" applyNumberFormat="1" applyFont="1" applyFill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56CE-E435-455F-B76A-4556730745DD}">
  <sheetPr>
    <tabColor rgb="FF00B050"/>
  </sheetPr>
  <dimension ref="A1:J33"/>
  <sheetViews>
    <sheetView showGridLines="0" showZeros="0" tabSelected="1" topLeftCell="A3" zoomScaleNormal="100" workbookViewId="0">
      <pane xSplit="1" ySplit="2" topLeftCell="B5" activePane="bottomRight" state="frozen"/>
      <selection activeCell="G25" sqref="G25"/>
      <selection pane="topRight" activeCell="G25" sqref="G25"/>
      <selection pane="bottomLeft" activeCell="G25" sqref="G25"/>
      <selection pane="bottomRight" activeCell="B5" sqref="B5"/>
    </sheetView>
  </sheetViews>
  <sheetFormatPr baseColWidth="10" defaultRowHeight="12.75" x14ac:dyDescent="0.2"/>
  <cols>
    <col min="1" max="1" width="53.7109375" style="1" customWidth="1"/>
    <col min="2" max="2" width="14.7109375" style="1" customWidth="1"/>
    <col min="3" max="3" width="14.42578125" style="1" customWidth="1"/>
    <col min="4" max="4" width="14" style="1" customWidth="1"/>
    <col min="5" max="7" width="14.42578125" style="1" customWidth="1"/>
    <col min="8" max="8" width="12" style="1" customWidth="1"/>
    <col min="9" max="9" width="15.42578125" style="1" customWidth="1"/>
    <col min="10" max="10" width="16.85546875" style="1" customWidth="1"/>
    <col min="11" max="16384" width="11.42578125" style="1"/>
  </cols>
  <sheetData>
    <row r="1" spans="1:10" ht="43.5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0.25" customHeight="1" thickBot="1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69" customHeight="1" thickTop="1" x14ac:dyDescent="0.2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  <c r="J3" s="6" t="s">
        <v>11</v>
      </c>
    </row>
    <row r="4" spans="1:10" ht="24.95" customHeight="1" x14ac:dyDescent="0.2">
      <c r="A4" s="7" t="s">
        <v>12</v>
      </c>
      <c r="B4" s="8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9" t="s">
        <v>19</v>
      </c>
      <c r="I4" s="10" t="s">
        <v>20</v>
      </c>
      <c r="J4" s="11"/>
    </row>
    <row r="5" spans="1:10" ht="29.1" customHeight="1" x14ac:dyDescent="0.2">
      <c r="A5" s="12" t="s">
        <v>21</v>
      </c>
      <c r="B5" s="13">
        <f>SUM(B6:B9)</f>
        <v>162197405</v>
      </c>
      <c r="C5" s="14">
        <f t="shared" ref="C5:I5" si="0">SUM(C6:C9)</f>
        <v>316628721</v>
      </c>
      <c r="D5" s="14">
        <f t="shared" si="0"/>
        <v>135257497</v>
      </c>
      <c r="E5" s="14">
        <f t="shared" si="0"/>
        <v>63634891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5">
        <f t="shared" si="0"/>
        <v>0</v>
      </c>
      <c r="J5" s="16">
        <f>SUM(J6:J9)</f>
        <v>677718514</v>
      </c>
    </row>
    <row r="6" spans="1:10" ht="35.1" customHeight="1" x14ac:dyDescent="0.2">
      <c r="A6" s="17" t="s">
        <v>22</v>
      </c>
      <c r="B6" s="18">
        <v>4933703</v>
      </c>
      <c r="C6" s="19">
        <v>10449673</v>
      </c>
      <c r="D6" s="19">
        <v>15398412</v>
      </c>
      <c r="E6" s="19">
        <v>55034071</v>
      </c>
      <c r="F6" s="19"/>
      <c r="G6" s="19"/>
      <c r="H6" s="19"/>
      <c r="I6" s="20"/>
      <c r="J6" s="21">
        <f>SUM(B6:I6)</f>
        <v>85815859</v>
      </c>
    </row>
    <row r="7" spans="1:10" ht="35.1" customHeight="1" x14ac:dyDescent="0.2">
      <c r="A7" s="22" t="s">
        <v>23</v>
      </c>
      <c r="B7" s="18">
        <v>42754005</v>
      </c>
      <c r="C7" s="19">
        <v>108733835</v>
      </c>
      <c r="D7" s="19">
        <v>76299075</v>
      </c>
      <c r="E7" s="19">
        <v>3286880</v>
      </c>
      <c r="F7" s="19"/>
      <c r="G7" s="19"/>
      <c r="H7" s="19"/>
      <c r="I7" s="20"/>
      <c r="J7" s="21">
        <f>SUM(B7:I7)</f>
        <v>231073795</v>
      </c>
    </row>
    <row r="8" spans="1:10" ht="35.1" customHeight="1" x14ac:dyDescent="0.2">
      <c r="A8" s="22" t="s">
        <v>24</v>
      </c>
      <c r="B8" s="18">
        <v>78748410</v>
      </c>
      <c r="C8" s="19">
        <v>150862605</v>
      </c>
      <c r="D8" s="19">
        <v>26457370</v>
      </c>
      <c r="E8" s="19">
        <v>176635</v>
      </c>
      <c r="F8" s="19"/>
      <c r="G8" s="19"/>
      <c r="H8" s="19"/>
      <c r="I8" s="20"/>
      <c r="J8" s="21">
        <f>SUM(B8:I8)</f>
        <v>256245020</v>
      </c>
    </row>
    <row r="9" spans="1:10" ht="35.1" customHeight="1" x14ac:dyDescent="0.2">
      <c r="A9" s="17" t="s">
        <v>25</v>
      </c>
      <c r="B9" s="18">
        <v>35761287</v>
      </c>
      <c r="C9" s="19">
        <v>46582608</v>
      </c>
      <c r="D9" s="19">
        <v>17102640</v>
      </c>
      <c r="E9" s="19">
        <v>5137305</v>
      </c>
      <c r="F9" s="19"/>
      <c r="G9" s="19"/>
      <c r="H9" s="19"/>
      <c r="I9" s="20"/>
      <c r="J9" s="21">
        <f>SUM(B9:I9)</f>
        <v>104583840</v>
      </c>
    </row>
    <row r="10" spans="1:10" ht="29.1" customHeight="1" x14ac:dyDescent="0.2">
      <c r="A10" s="23" t="s">
        <v>26</v>
      </c>
      <c r="B10" s="24">
        <f>SUM(B11:B14)</f>
        <v>16362790</v>
      </c>
      <c r="C10" s="25">
        <f t="shared" ref="C10:J10" si="1">SUM(C11:C14)</f>
        <v>60899414</v>
      </c>
      <c r="D10" s="25">
        <f t="shared" si="1"/>
        <v>7765955</v>
      </c>
      <c r="E10" s="25">
        <f t="shared" si="1"/>
        <v>0</v>
      </c>
      <c r="F10" s="25">
        <f t="shared" si="1"/>
        <v>369463342</v>
      </c>
      <c r="G10" s="25">
        <f t="shared" si="1"/>
        <v>40500</v>
      </c>
      <c r="H10" s="25">
        <f t="shared" si="1"/>
        <v>5100000</v>
      </c>
      <c r="I10" s="26">
        <f t="shared" si="1"/>
        <v>0</v>
      </c>
      <c r="J10" s="27">
        <f t="shared" si="1"/>
        <v>459632001</v>
      </c>
    </row>
    <row r="11" spans="1:10" ht="34.5" customHeight="1" x14ac:dyDescent="0.2">
      <c r="A11" s="17" t="s">
        <v>22</v>
      </c>
      <c r="B11" s="18">
        <v>0</v>
      </c>
      <c r="C11" s="19">
        <v>0</v>
      </c>
      <c r="D11" s="19">
        <v>0</v>
      </c>
      <c r="E11" s="19">
        <v>0</v>
      </c>
      <c r="F11" s="19">
        <v>3013001</v>
      </c>
      <c r="G11" s="19">
        <v>0</v>
      </c>
      <c r="H11" s="19">
        <v>0</v>
      </c>
      <c r="I11" s="20">
        <v>0</v>
      </c>
      <c r="J11" s="21">
        <f>SUM(B11:I11)</f>
        <v>3013001</v>
      </c>
    </row>
    <row r="12" spans="1:10" ht="34.5" customHeight="1" x14ac:dyDescent="0.2">
      <c r="A12" s="22" t="s">
        <v>23</v>
      </c>
      <c r="B12" s="18">
        <v>13519240</v>
      </c>
      <c r="C12" s="19">
        <v>42122675</v>
      </c>
      <c r="D12" s="19">
        <v>2953315</v>
      </c>
      <c r="E12" s="19">
        <v>0</v>
      </c>
      <c r="F12" s="19">
        <v>160151030</v>
      </c>
      <c r="G12" s="19">
        <v>8000</v>
      </c>
      <c r="H12" s="19">
        <v>5100000</v>
      </c>
      <c r="I12" s="20"/>
      <c r="J12" s="21">
        <f>SUM(B12:I12)</f>
        <v>223854260</v>
      </c>
    </row>
    <row r="13" spans="1:10" ht="34.5" customHeight="1" x14ac:dyDescent="0.2">
      <c r="A13" s="22" t="s">
        <v>24</v>
      </c>
      <c r="B13" s="18">
        <v>2782575</v>
      </c>
      <c r="C13" s="19">
        <v>12071745</v>
      </c>
      <c r="D13" s="19">
        <v>93320</v>
      </c>
      <c r="E13" s="19">
        <v>0</v>
      </c>
      <c r="F13" s="19">
        <v>59890625</v>
      </c>
      <c r="G13" s="19">
        <v>32500</v>
      </c>
      <c r="H13" s="19">
        <v>0</v>
      </c>
      <c r="I13" s="20"/>
      <c r="J13" s="21">
        <f>SUM(B13:I13)</f>
        <v>74870765</v>
      </c>
    </row>
    <row r="14" spans="1:10" ht="34.5" customHeight="1" x14ac:dyDescent="0.2">
      <c r="A14" s="17" t="s">
        <v>25</v>
      </c>
      <c r="B14" s="18">
        <v>60975</v>
      </c>
      <c r="C14" s="19">
        <v>6704994</v>
      </c>
      <c r="D14" s="19">
        <v>4719320</v>
      </c>
      <c r="E14" s="19">
        <v>0</v>
      </c>
      <c r="F14" s="19">
        <v>146408686</v>
      </c>
      <c r="G14" s="19">
        <v>0</v>
      </c>
      <c r="H14" s="19">
        <v>0</v>
      </c>
      <c r="I14" s="20"/>
      <c r="J14" s="21">
        <f>SUM(B14:I14)</f>
        <v>157893975</v>
      </c>
    </row>
    <row r="15" spans="1:10" ht="29.1" customHeight="1" x14ac:dyDescent="0.2">
      <c r="A15" s="23" t="s">
        <v>27</v>
      </c>
      <c r="B15" s="24">
        <f t="shared" ref="B15:J15" si="2">SUM(B16:B18)</f>
        <v>0</v>
      </c>
      <c r="C15" s="25">
        <f t="shared" si="2"/>
        <v>0</v>
      </c>
      <c r="D15" s="25">
        <f t="shared" si="2"/>
        <v>0</v>
      </c>
      <c r="E15" s="25">
        <f t="shared" si="2"/>
        <v>0</v>
      </c>
      <c r="F15" s="25">
        <f t="shared" si="2"/>
        <v>0</v>
      </c>
      <c r="G15" s="25">
        <f t="shared" si="2"/>
        <v>0</v>
      </c>
      <c r="H15" s="25">
        <f t="shared" si="2"/>
        <v>0</v>
      </c>
      <c r="I15" s="26">
        <f>SUM(I16:I18)</f>
        <v>30988890</v>
      </c>
      <c r="J15" s="27">
        <f t="shared" si="2"/>
        <v>30988890</v>
      </c>
    </row>
    <row r="16" spans="1:10" ht="34.5" customHeight="1" x14ac:dyDescent="0.2">
      <c r="A16" s="22" t="s">
        <v>23</v>
      </c>
      <c r="B16" s="18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20">
        <v>2093930</v>
      </c>
      <c r="J16" s="21">
        <f>SUM(B16:I16)</f>
        <v>2093930</v>
      </c>
    </row>
    <row r="17" spans="1:10" ht="34.5" customHeight="1" x14ac:dyDescent="0.2">
      <c r="A17" s="17" t="s">
        <v>24</v>
      </c>
      <c r="B17" s="18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20">
        <v>18905120</v>
      </c>
      <c r="J17" s="21">
        <f>SUM(B17:I17)</f>
        <v>18905120</v>
      </c>
    </row>
    <row r="18" spans="1:10" ht="34.5" customHeight="1" x14ac:dyDescent="0.2">
      <c r="A18" s="17" t="s">
        <v>25</v>
      </c>
      <c r="B18" s="18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20">
        <v>9989840</v>
      </c>
      <c r="J18" s="21">
        <f>SUM(B18:I18)</f>
        <v>9989840</v>
      </c>
    </row>
    <row r="19" spans="1:10" ht="29.1" customHeight="1" x14ac:dyDescent="0.2">
      <c r="A19" s="12" t="s">
        <v>28</v>
      </c>
      <c r="B19" s="24">
        <f>B5+B10+B15</f>
        <v>178560195</v>
      </c>
      <c r="C19" s="25">
        <f t="shared" ref="C19:J19" si="3">C5+C10+C15</f>
        <v>377528135</v>
      </c>
      <c r="D19" s="25">
        <f t="shared" si="3"/>
        <v>143023452</v>
      </c>
      <c r="E19" s="25">
        <f t="shared" si="3"/>
        <v>63634891</v>
      </c>
      <c r="F19" s="25">
        <f t="shared" si="3"/>
        <v>369463342</v>
      </c>
      <c r="G19" s="25">
        <f t="shared" si="3"/>
        <v>40500</v>
      </c>
      <c r="H19" s="25">
        <f t="shared" si="3"/>
        <v>5100000</v>
      </c>
      <c r="I19" s="26">
        <f t="shared" si="3"/>
        <v>30988890</v>
      </c>
      <c r="J19" s="27">
        <f t="shared" si="3"/>
        <v>1168339405</v>
      </c>
    </row>
    <row r="20" spans="1:10" ht="30" customHeight="1" thickBot="1" x14ac:dyDescent="0.25">
      <c r="A20" s="28" t="s">
        <v>29</v>
      </c>
      <c r="B20" s="29">
        <f>B19/$J$19</f>
        <v>0.15283246823297891</v>
      </c>
      <c r="C20" s="30">
        <f t="shared" ref="C20:J20" si="4">C19/$J$19</f>
        <v>0.32313224512015837</v>
      </c>
      <c r="D20" s="30">
        <f t="shared" si="4"/>
        <v>0.12241601317897859</v>
      </c>
      <c r="E20" s="30">
        <f t="shared" si="4"/>
        <v>5.4466100114118808E-2</v>
      </c>
      <c r="F20" s="30">
        <f t="shared" si="4"/>
        <v>0.31622946244802896</v>
      </c>
      <c r="G20" s="30">
        <f t="shared" si="4"/>
        <v>3.4664584474919769E-5</v>
      </c>
      <c r="H20" s="30">
        <f t="shared" si="4"/>
        <v>4.3651698968417488E-3</v>
      </c>
      <c r="I20" s="30">
        <f t="shared" si="4"/>
        <v>2.6523876424419664E-2</v>
      </c>
      <c r="J20" s="31">
        <f t="shared" si="4"/>
        <v>1</v>
      </c>
    </row>
    <row r="21" spans="1:10" ht="13.5" thickTop="1" x14ac:dyDescent="0.2"/>
    <row r="23" spans="1:10" x14ac:dyDescent="0.2">
      <c r="B23" s="33"/>
      <c r="C23" s="33"/>
      <c r="D23" s="33"/>
      <c r="E23" s="33"/>
      <c r="F23" s="33"/>
      <c r="G23" s="33"/>
      <c r="H23" s="33"/>
      <c r="I23" s="33"/>
      <c r="J23" s="33"/>
    </row>
    <row r="32" spans="1:10" x14ac:dyDescent="0.2">
      <c r="J32" s="32"/>
    </row>
    <row r="33" spans="10:10" x14ac:dyDescent="0.2">
      <c r="J33" s="32"/>
    </row>
  </sheetData>
  <mergeCells count="2">
    <mergeCell ref="A1:J1"/>
    <mergeCell ref="A2:J2"/>
  </mergeCells>
  <printOptions horizontalCentered="1"/>
  <pageMargins left="0.23622047244094491" right="0.23622047244094491" top="0.74803149606299213" bottom="0.47244094488188981" header="0.31496062992125984" footer="0.31496062992125984"/>
  <pageSetup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 4</vt:lpstr>
      <vt:lpstr>'Sumario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2026-01-06T14:42:03Z</dcterms:created>
  <dcterms:modified xsi:type="dcterms:W3CDTF">2026-01-06T14:54:11Z</dcterms:modified>
</cp:coreProperties>
</file>