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2 Instituciones Descentralizadas\"/>
    </mc:Choice>
  </mc:AlternateContent>
  <xr:revisionPtr revIDLastSave="0" documentId="13_ncr:1_{708ACA64-4E58-4805-9524-F3F1F98280D9}" xr6:coauthVersionLast="36" xr6:coauthVersionMax="36" xr10:uidLastSave="{00000000-0000-0000-0000-000000000000}"/>
  <bookViews>
    <workbookView xWindow="0" yWindow="0" windowWidth="28800" windowHeight="12225" xr2:uid="{331E6B6A-4105-47C5-A00F-0EB6B3FA6C38}"/>
  </bookViews>
  <sheets>
    <sheet name="Sumario3" sheetId="1" r:id="rId1"/>
  </sheets>
  <definedNames>
    <definedName name="_xlnm.Print_Area" localSheetId="0">Sumario3!$A$1:$G$75</definedName>
    <definedName name="_xlnm.Print_Titles" localSheetId="0">Sumario3!$1:$4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E70" i="1"/>
  <c r="G71" i="1"/>
  <c r="F70" i="1"/>
  <c r="D70" i="1"/>
  <c r="C70" i="1"/>
  <c r="B70" i="1"/>
  <c r="E68" i="1"/>
  <c r="F68" i="1"/>
  <c r="D68" i="1"/>
  <c r="C68" i="1"/>
  <c r="B68" i="1"/>
  <c r="G67" i="1"/>
  <c r="G66" i="1"/>
  <c r="E65" i="1"/>
  <c r="G65" i="1" s="1"/>
  <c r="G64" i="1"/>
  <c r="G63" i="1"/>
  <c r="G62" i="1"/>
  <c r="G61" i="1"/>
  <c r="G60" i="1"/>
  <c r="E58" i="1"/>
  <c r="F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/>
  <c r="G47" i="1"/>
  <c r="F42" i="1"/>
  <c r="G46" i="1"/>
  <c r="G45" i="1"/>
  <c r="G44" i="1"/>
  <c r="G43" i="1"/>
  <c r="E42" i="1"/>
  <c r="D42" i="1"/>
  <c r="C42" i="1"/>
  <c r="B42" i="1"/>
  <c r="G41" i="1"/>
  <c r="F40" i="1"/>
  <c r="D40" i="1"/>
  <c r="G38" i="1"/>
  <c r="G37" i="1"/>
  <c r="G36" i="1"/>
  <c r="G35" i="1"/>
  <c r="G34" i="1"/>
  <c r="G33" i="1"/>
  <c r="G32" i="1"/>
  <c r="G31" i="1"/>
  <c r="G30" i="1"/>
  <c r="G29" i="1"/>
  <c r="D27" i="1"/>
  <c r="F27" i="1"/>
  <c r="E27" i="1"/>
  <c r="C27" i="1"/>
  <c r="B27" i="1"/>
  <c r="G26" i="1"/>
  <c r="G25" i="1"/>
  <c r="G24" i="1"/>
  <c r="G23" i="1"/>
  <c r="D21" i="1"/>
  <c r="F21" i="1"/>
  <c r="E21" i="1"/>
  <c r="C21" i="1"/>
  <c r="B21" i="1"/>
  <c r="G20" i="1"/>
  <c r="G19" i="1"/>
  <c r="G18" i="1"/>
  <c r="C16" i="1"/>
  <c r="F16" i="1"/>
  <c r="E16" i="1"/>
  <c r="B16" i="1"/>
  <c r="G15" i="1"/>
  <c r="G14" i="1"/>
  <c r="G13" i="1"/>
  <c r="G12" i="1"/>
  <c r="F11" i="1"/>
  <c r="E11" i="1"/>
  <c r="D11" i="1"/>
  <c r="C11" i="1"/>
  <c r="B11" i="1"/>
  <c r="G10" i="1"/>
  <c r="G9" i="1"/>
  <c r="G8" i="1"/>
  <c r="G7" i="1"/>
  <c r="G6" i="1"/>
  <c r="F5" i="1"/>
  <c r="E5" i="1"/>
  <c r="D5" i="1"/>
  <c r="C5" i="1"/>
  <c r="B5" i="1"/>
  <c r="G42" i="1" l="1"/>
  <c r="G5" i="1"/>
  <c r="G11" i="1"/>
  <c r="D74" i="1"/>
  <c r="G27" i="1"/>
  <c r="G70" i="1"/>
  <c r="G21" i="1"/>
  <c r="F74" i="1"/>
  <c r="G16" i="1"/>
  <c r="G40" i="1"/>
  <c r="G58" i="1"/>
  <c r="E74" i="1"/>
  <c r="B74" i="1"/>
  <c r="G59" i="1"/>
  <c r="G69" i="1"/>
  <c r="G72" i="1"/>
  <c r="C74" i="1"/>
  <c r="G17" i="1"/>
  <c r="G22" i="1"/>
  <c r="G28" i="1"/>
  <c r="G68" i="1" l="1"/>
  <c r="G74" i="1" l="1"/>
  <c r="G75" i="1" l="1"/>
  <c r="D75" i="1"/>
  <c r="F75" i="1"/>
  <c r="B75" i="1"/>
  <c r="E75" i="1"/>
  <c r="C75" i="1"/>
</calcChain>
</file>

<file path=xl/sharedStrings.xml><?xml version="1.0" encoding="utf-8"?>
<sst xmlns="http://schemas.openxmlformats.org/spreadsheetml/2006/main" count="80" uniqueCount="80">
  <si>
    <t>INSTITUCION</t>
  </si>
  <si>
    <t>CONDUCCION ADMINISTRATIVA</t>
  </si>
  <si>
    <t>ADMINISTRACION DE JUSTICIA Y SEGURIDAD CIUDADANA</t>
  </si>
  <si>
    <t>DESARROLLO SOCIAL</t>
  </si>
  <si>
    <t>APOYO AL  DESARROLLO  ECONOMICO</t>
  </si>
  <si>
    <t>DEUDA PUBLICA</t>
  </si>
  <si>
    <t>TOTAL</t>
  </si>
  <si>
    <t>0500 PRESIDENCIA DE LA REPÚBLICA</t>
  </si>
  <si>
    <t>0501 Instituto Nacional de los Deportes de El Salvador</t>
  </si>
  <si>
    <t>0504 Instituto Salvadoreño para el Desarrollo de la Mujer</t>
  </si>
  <si>
    <t>0556 Dirección Nacional de Obras Municipales</t>
  </si>
  <si>
    <t>0557 Dirección Nacional de Compras Públicas</t>
  </si>
  <si>
    <t>0558 Agencia de Promoción de Inversiones y Expotaciones de El Salvador</t>
  </si>
  <si>
    <t>2300  RAMO DE GOBERNACIÓN Y DESARROLLO TERRITORIAL</t>
  </si>
  <si>
    <t>2304 Instituto Administrador de los Beneficios y Prestaciones Sociales de los Veteranos Militares y Excombatientes</t>
  </si>
  <si>
    <t>2305 Consejo Nacional para la Inclusión de las Personas con Discapacidad</t>
  </si>
  <si>
    <t>2306 Cuerpo de Bomberos de El Salvador</t>
  </si>
  <si>
    <t>2307 Dirección de Integracion</t>
  </si>
  <si>
    <t>2400 RAMO DE  JUSTICIA Y SEGURIDAD PÚBLICA</t>
  </si>
  <si>
    <t>2401 Academia Nacional de Seguridad Pública</t>
  </si>
  <si>
    <t>2402 Unidad Técnica Ejecutiva</t>
  </si>
  <si>
    <t>2403 Consejo Nacional de Administración de Bienes</t>
  </si>
  <si>
    <t>2404 Registro Nacional de las Personas Naturales</t>
  </si>
  <si>
    <t>3100 RAMO DE EDUCACIÓN</t>
  </si>
  <si>
    <t>3101 Universidad de El Salvador</t>
  </si>
  <si>
    <t>3105 Caja Mutual de los Empleados del Ministerio de Educación</t>
  </si>
  <si>
    <t>3107 Instituto Salvadoreño de Bienestar Magisterial</t>
  </si>
  <si>
    <t>3109 Consejo Nacional de la Primera Infancia, Niñez y Adolescencia</t>
  </si>
  <si>
    <t>3110 Instituto Crecer Juntos</t>
  </si>
  <si>
    <t>3200 RAMO DE SALUD</t>
  </si>
  <si>
    <t>3201-3230  y 3237 Hospitales</t>
  </si>
  <si>
    <t>3231 Consejo Superior de Salud Pública</t>
  </si>
  <si>
    <t>3232 Instituto Salvadoreño de Rehabilitación Integral</t>
  </si>
  <si>
    <t>3233 Hogar de Ancianos "Narcisa Castillo", Santa Ana</t>
  </si>
  <si>
    <t>3234 Cruz Roja Salvadoreña</t>
  </si>
  <si>
    <t>3235 Fondo Solidario para la Salud</t>
  </si>
  <si>
    <t>3238  Centro de Maternidad Nacer con Cariño "El Nido"</t>
  </si>
  <si>
    <t>3239  Instituto Especializado “Hospital El Salvador”</t>
  </si>
  <si>
    <t>3240  Sistema de Emergencias Médicas</t>
  </si>
  <si>
    <t>3241 Superintendencia de Regulación Sanitaria</t>
  </si>
  <si>
    <t>3242 Consejo Nacional de las Especialidades Médicas</t>
  </si>
  <si>
    <t>3243 Consejo Salvadoreño de Transplantes</t>
  </si>
  <si>
    <t>3300 RAMO DE TRABAJO Y PREVISIÓN SOCIAL</t>
  </si>
  <si>
    <t>3303 Instituto Salvadoreño del Seguro Social</t>
  </si>
  <si>
    <t>4100 RAMO DE ECONOMÍA</t>
  </si>
  <si>
    <t>4101 Centro Internacional de Ferias y Convenciones de El Salvador</t>
  </si>
  <si>
    <t>4103 Consejo de Vigilancia de la Profesión de Contaduría Pública y Auditoría</t>
  </si>
  <si>
    <t>4109 Superintendencia General de Electricidad y Telecomunicaciones</t>
  </si>
  <si>
    <t>4114 Centro Nacional de Registros</t>
  </si>
  <si>
    <t>4115 Fondo de Inversión Nacional en Electricidad y Telefonía</t>
  </si>
  <si>
    <t>4117 Superintendencia de Competencia</t>
  </si>
  <si>
    <t>4118 Defensoría del Consumidor</t>
  </si>
  <si>
    <t>4120 Consejo Nacional de Calidad</t>
  </si>
  <si>
    <t>4121 Instituto Salvadoreño de Fomento Cooperativo</t>
  </si>
  <si>
    <t>4122 Comisión Nacional de la Micro y Pequeña Empresa</t>
  </si>
  <si>
    <t>4123 Dirección General de Energía Hidrocarburos y Minas</t>
  </si>
  <si>
    <t>4124 Ente Nacional de Transmisión Electrica</t>
  </si>
  <si>
    <t>4125 Agencia Administradora de Fondos Bitcoin</t>
  </si>
  <si>
    <t>4126 Comisión Nacional de Activos Digitales</t>
  </si>
  <si>
    <t>4127 Instituto Nacional de Capacitación y Formación</t>
  </si>
  <si>
    <t>4200 RAMO DE AGRICULTURA Y GANADERÍA</t>
  </si>
  <si>
    <t>4201 Instituto Salvadoreño de Transformación Agraria</t>
  </si>
  <si>
    <t>4202 Centro Nacional de Tecnología Agropecuaria y Forestal</t>
  </si>
  <si>
    <t>4203 Escuela Nacional de Agricultura</t>
  </si>
  <si>
    <t>4208 Instituto de Bienestar Animal</t>
  </si>
  <si>
    <t>4210 Instituto Salvadoreño del Café</t>
  </si>
  <si>
    <t>4211 Centro de Desarrollo de Comercio Agropecuario</t>
  </si>
  <si>
    <t>4300 RAMO DE OBRAS PÚBLICAS Y DE TRANSPORTE</t>
  </si>
  <si>
    <t>4304 Autoridad de Aviación Civil</t>
  </si>
  <si>
    <t>4308 Fondo de Atención a las Víctimas de Accidentes de Tránsito</t>
  </si>
  <si>
    <t>4400 RAMO DE MEDIO AMBIENTE Y RECURSOS NATURALES</t>
  </si>
  <si>
    <t>4404 Autoridad Salvadoreña del Agua</t>
  </si>
  <si>
    <t>4600 RAMO DE TURISMO</t>
  </si>
  <si>
    <t>4601 Instituto Salvadoreño de Turismo</t>
  </si>
  <si>
    <t>4602 Corporación Salvadoreña de Turismo</t>
  </si>
  <si>
    <t>4603 Autoridad de Planificación del Centro Histórico de San Salvador</t>
  </si>
  <si>
    <t>TOTAL DEL GASTO</t>
  </si>
  <si>
    <t>Participación en total (en porcentajes)</t>
  </si>
  <si>
    <t>(En US dólares)</t>
  </si>
  <si>
    <t>SUMARIO No. 3 COMPOSICIÓN DEL GASTO POR INSTITUCIÓN Y ÁREA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</si>
</sst>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name val="Arial"/>
    </font>
    <font>
      <b/>
      <sz val="10"/>
      <name val="Museo Sans 100"/>
      <family val="3"/>
    </font>
    <font>
      <sz val="10"/>
      <name val="Museo Sans 100"/>
      <family val="3"/>
    </font>
    <font>
      <b/>
      <u/>
      <sz val="10"/>
      <name val="Museo Sans 100"/>
      <family val="3"/>
    </font>
    <font>
      <sz val="10"/>
      <color theme="1"/>
      <name val="Museo Sans 100"/>
      <family val="3"/>
    </font>
    <font>
      <b/>
      <sz val="9"/>
      <name val="Museo Sans 100"/>
      <family val="3"/>
    </font>
    <font>
      <sz val="9"/>
      <name val="Museo Sans 100"/>
      <family val="3"/>
    </font>
    <font>
      <sz val="10"/>
      <name val="Arial"/>
      <family val="2"/>
    </font>
    <font>
      <b/>
      <sz val="10"/>
      <color indexed="8"/>
      <name val="Museo Sans 100"/>
      <family val="3"/>
    </font>
    <font>
      <b/>
      <sz val="16"/>
      <name val="Museo Sans 900"/>
      <family val="3"/>
    </font>
    <font>
      <b/>
      <sz val="10"/>
      <name val="Museo Sans 900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Alignment="1">
      <alignment vertical="center"/>
    </xf>
    <xf numFmtId="3" fontId="3" fillId="0" borderId="1" xfId="0" applyNumberFormat="1" applyFont="1" applyFill="1" applyBorder="1" applyAlignment="1">
      <alignment horizontal="right" vertical="center" indent="1"/>
    </xf>
    <xf numFmtId="3" fontId="1" fillId="0" borderId="0" xfId="0" applyNumberFormat="1" applyFont="1" applyFill="1" applyBorder="1" applyAlignment="1">
      <alignment horizontal="right" vertical="center" indent="1"/>
    </xf>
    <xf numFmtId="3" fontId="3" fillId="0" borderId="0" xfId="0" applyNumberFormat="1" applyFont="1" applyFill="1" applyBorder="1" applyAlignment="1">
      <alignment horizontal="right" vertical="center" indent="1"/>
    </xf>
    <xf numFmtId="3" fontId="1" fillId="0" borderId="2" xfId="0" applyNumberFormat="1" applyFont="1" applyFill="1" applyBorder="1" applyAlignment="1">
      <alignment horizontal="right" vertical="center" indent="1"/>
    </xf>
    <xf numFmtId="3" fontId="3" fillId="0" borderId="3" xfId="0" applyNumberFormat="1" applyFont="1" applyFill="1" applyBorder="1" applyAlignment="1">
      <alignment horizontal="right" vertical="center" indent="1"/>
    </xf>
    <xf numFmtId="0" fontId="2" fillId="0" borderId="4" xfId="0" applyFont="1" applyFill="1" applyBorder="1" applyAlignment="1">
      <alignment horizontal="left" vertical="center" wrapText="1" indent="1"/>
    </xf>
    <xf numFmtId="3" fontId="2" fillId="0" borderId="1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horizontal="right" vertical="center" indent="1"/>
    </xf>
    <xf numFmtId="3" fontId="2" fillId="0" borderId="2" xfId="0" applyNumberFormat="1" applyFont="1" applyFill="1" applyBorder="1" applyAlignment="1">
      <alignment horizontal="right" vertical="center" indent="1"/>
    </xf>
    <xf numFmtId="3" fontId="2" fillId="0" borderId="3" xfId="0" applyNumberFormat="1" applyFont="1" applyFill="1" applyBorder="1" applyAlignment="1">
      <alignment horizontal="right" vertical="center" indent="1"/>
    </xf>
    <xf numFmtId="0" fontId="2" fillId="0" borderId="2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 indent="1"/>
    </xf>
    <xf numFmtId="3" fontId="3" fillId="0" borderId="2" xfId="0" applyNumberFormat="1" applyFont="1" applyFill="1" applyBorder="1" applyAlignment="1">
      <alignment horizontal="right" vertical="center" indent="1"/>
    </xf>
    <xf numFmtId="0" fontId="2" fillId="0" borderId="0" xfId="0" applyFont="1" applyFill="1" applyBorder="1" applyAlignment="1">
      <alignment horizontal="right" vertical="center" indent="1"/>
    </xf>
    <xf numFmtId="0" fontId="4" fillId="0" borderId="2" xfId="0" applyFont="1" applyFill="1" applyBorder="1" applyAlignment="1">
      <alignment horizontal="left" vertical="center" wrapText="1" indent="1"/>
    </xf>
    <xf numFmtId="0" fontId="1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left" vertical="center" wrapText="1" indent="1"/>
    </xf>
    <xf numFmtId="3" fontId="2" fillId="0" borderId="6" xfId="0" applyNumberFormat="1" applyFont="1" applyFill="1" applyBorder="1" applyAlignment="1">
      <alignment horizontal="right" vertical="center" indent="1"/>
    </xf>
    <xf numFmtId="3" fontId="2" fillId="0" borderId="7" xfId="0" applyNumberFormat="1" applyFont="1" applyFill="1" applyBorder="1" applyAlignment="1">
      <alignment horizontal="right" vertical="center" indent="1"/>
    </xf>
    <xf numFmtId="3" fontId="2" fillId="0" borderId="5" xfId="0" applyNumberFormat="1" applyFont="1" applyFill="1" applyBorder="1" applyAlignment="1">
      <alignment horizontal="right" vertical="center" indent="1"/>
    </xf>
    <xf numFmtId="3" fontId="2" fillId="0" borderId="8" xfId="0" applyNumberFormat="1" applyFont="1" applyFill="1" applyBorder="1" applyAlignment="1">
      <alignment horizontal="right" vertical="center" inden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 indent="1"/>
    </xf>
    <xf numFmtId="0" fontId="1" fillId="0" borderId="9" xfId="0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right" vertical="center" indent="1"/>
    </xf>
    <xf numFmtId="3" fontId="1" fillId="0" borderId="11" xfId="0" applyNumberFormat="1" applyFont="1" applyFill="1" applyBorder="1" applyAlignment="1">
      <alignment horizontal="right" vertical="center" indent="1"/>
    </xf>
    <xf numFmtId="3" fontId="1" fillId="0" borderId="9" xfId="0" applyNumberFormat="1" applyFont="1" applyFill="1" applyBorder="1" applyAlignment="1">
      <alignment horizontal="right" vertical="center" indent="1"/>
    </xf>
    <xf numFmtId="3" fontId="1" fillId="0" borderId="12" xfId="0" applyNumberFormat="1" applyFont="1" applyFill="1" applyBorder="1" applyAlignment="1">
      <alignment horizontal="right" vertical="center" indent="1"/>
    </xf>
    <xf numFmtId="0" fontId="1" fillId="0" borderId="5" xfId="0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right" vertical="center" indent="1"/>
    </xf>
    <xf numFmtId="164" fontId="8" fillId="0" borderId="7" xfId="1" applyNumberFormat="1" applyFont="1" applyFill="1" applyBorder="1" applyAlignment="1">
      <alignment horizontal="right" vertical="center" indent="1"/>
    </xf>
    <xf numFmtId="164" fontId="8" fillId="0" borderId="5" xfId="1" applyNumberFormat="1" applyFont="1" applyFill="1" applyBorder="1" applyAlignment="1">
      <alignment horizontal="right" vertical="center" indent="1"/>
    </xf>
    <xf numFmtId="164" fontId="8" fillId="0" borderId="8" xfId="1" applyNumberFormat="1" applyFont="1" applyFill="1" applyBorder="1" applyAlignment="1">
      <alignment horizontal="right" vertical="center" inden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E55AC-6F55-4554-99F9-6120C0E5C1A3}">
  <sheetPr>
    <tabColor rgb="FF00B050"/>
  </sheetPr>
  <dimension ref="A1:G109"/>
  <sheetViews>
    <sheetView showGridLines="0" showZeros="0" tabSelected="1" zoomScale="90" zoomScaleNormal="90" workbookViewId="0">
      <selection activeCell="C11" sqref="C10:C11"/>
    </sheetView>
  </sheetViews>
  <sheetFormatPr baseColWidth="10" defaultColWidth="9.85546875" defaultRowHeight="12.75" x14ac:dyDescent="0.2"/>
  <cols>
    <col min="1" max="1" width="101.85546875" style="1" customWidth="1"/>
    <col min="2" max="2" width="19.28515625" style="36" customWidth="1"/>
    <col min="3" max="3" width="25.42578125" style="1" customWidth="1"/>
    <col min="4" max="4" width="17.85546875" style="1" customWidth="1"/>
    <col min="5" max="5" width="20" style="1" customWidth="1"/>
    <col min="6" max="6" width="14.42578125" style="1" hidden="1" customWidth="1"/>
    <col min="7" max="7" width="19.85546875" style="1" bestFit="1" customWidth="1"/>
    <col min="8" max="16384" width="9.85546875" style="1"/>
  </cols>
  <sheetData>
    <row r="1" spans="1:7" ht="21" customHeight="1" x14ac:dyDescent="0.2">
      <c r="A1" s="38" t="s">
        <v>79</v>
      </c>
      <c r="B1" s="39"/>
      <c r="C1" s="39"/>
      <c r="D1" s="39"/>
      <c r="E1" s="39"/>
      <c r="F1" s="39"/>
      <c r="G1" s="39"/>
    </row>
    <row r="2" spans="1:7" ht="26.25" customHeight="1" x14ac:dyDescent="0.2">
      <c r="A2" s="45" t="s">
        <v>78</v>
      </c>
      <c r="B2" s="45"/>
      <c r="C2" s="45"/>
      <c r="D2" s="45"/>
      <c r="E2" s="45"/>
      <c r="F2" s="45"/>
      <c r="G2" s="45"/>
    </row>
    <row r="3" spans="1:7" ht="6.75" customHeight="1" thickBot="1" x14ac:dyDescent="0.25">
      <c r="A3" s="46"/>
      <c r="B3" s="46"/>
      <c r="C3" s="46"/>
      <c r="D3" s="46"/>
      <c r="E3" s="46"/>
      <c r="F3" s="46"/>
      <c r="G3" s="46"/>
    </row>
    <row r="4" spans="1:7" ht="50.1" customHeight="1" thickTop="1" thickBot="1" x14ac:dyDescent="0.25">
      <c r="A4" s="40" t="s">
        <v>0</v>
      </c>
      <c r="B4" s="41" t="s">
        <v>1</v>
      </c>
      <c r="C4" s="42" t="s">
        <v>2</v>
      </c>
      <c r="D4" s="42" t="s">
        <v>3</v>
      </c>
      <c r="E4" s="42" t="s">
        <v>4</v>
      </c>
      <c r="F4" s="43" t="s">
        <v>5</v>
      </c>
      <c r="G4" s="44" t="s">
        <v>6</v>
      </c>
    </row>
    <row r="5" spans="1:7" ht="27.75" customHeight="1" x14ac:dyDescent="0.2">
      <c r="A5" s="13" t="s">
        <v>7</v>
      </c>
      <c r="B5" s="2">
        <f>SUM(B6:B10)</f>
        <v>30970473</v>
      </c>
      <c r="C5" s="3">
        <f>SUM(C6:C10)</f>
        <v>0</v>
      </c>
      <c r="D5" s="4">
        <f>SUM(D6:D10)</f>
        <v>462654555</v>
      </c>
      <c r="E5" s="3">
        <f>SUM(E6:E10)</f>
        <v>0</v>
      </c>
      <c r="F5" s="5">
        <f>SUM(F6:F10)</f>
        <v>0</v>
      </c>
      <c r="G5" s="6">
        <f t="shared" ref="G5:G38" si="0">SUM(B5:F5)</f>
        <v>493625028</v>
      </c>
    </row>
    <row r="6" spans="1:7" ht="23.1" customHeight="1" x14ac:dyDescent="0.2">
      <c r="A6" s="7" t="s">
        <v>8</v>
      </c>
      <c r="B6" s="8"/>
      <c r="C6" s="9"/>
      <c r="D6" s="9">
        <v>29617802</v>
      </c>
      <c r="E6" s="9"/>
      <c r="F6" s="10"/>
      <c r="G6" s="11">
        <f t="shared" si="0"/>
        <v>29617802</v>
      </c>
    </row>
    <row r="7" spans="1:7" ht="23.1" customHeight="1" x14ac:dyDescent="0.2">
      <c r="A7" s="7" t="s">
        <v>9</v>
      </c>
      <c r="B7" s="8"/>
      <c r="C7" s="9"/>
      <c r="D7" s="9">
        <v>7237221</v>
      </c>
      <c r="E7" s="9"/>
      <c r="F7" s="10"/>
      <c r="G7" s="11">
        <f t="shared" si="0"/>
        <v>7237221</v>
      </c>
    </row>
    <row r="8" spans="1:7" ht="23.1" customHeight="1" x14ac:dyDescent="0.2">
      <c r="A8" s="12" t="s">
        <v>10</v>
      </c>
      <c r="B8" s="8"/>
      <c r="C8" s="9"/>
      <c r="D8" s="9">
        <v>425799532</v>
      </c>
      <c r="E8" s="9"/>
      <c r="F8" s="10"/>
      <c r="G8" s="11">
        <f t="shared" si="0"/>
        <v>425799532</v>
      </c>
    </row>
    <row r="9" spans="1:7" ht="23.1" customHeight="1" x14ac:dyDescent="0.2">
      <c r="A9" s="12" t="s">
        <v>11</v>
      </c>
      <c r="B9" s="8">
        <v>27958294</v>
      </c>
      <c r="C9" s="9"/>
      <c r="D9" s="9"/>
      <c r="E9" s="9"/>
      <c r="F9" s="10"/>
      <c r="G9" s="11">
        <f t="shared" si="0"/>
        <v>27958294</v>
      </c>
    </row>
    <row r="10" spans="1:7" ht="23.1" customHeight="1" x14ac:dyDescent="0.2">
      <c r="A10" s="12" t="s">
        <v>12</v>
      </c>
      <c r="B10" s="8">
        <v>3012179</v>
      </c>
      <c r="C10" s="9"/>
      <c r="D10" s="9"/>
      <c r="E10" s="9"/>
      <c r="F10" s="10"/>
      <c r="G10" s="11">
        <f t="shared" si="0"/>
        <v>3012179</v>
      </c>
    </row>
    <row r="11" spans="1:7" ht="23.1" customHeight="1" x14ac:dyDescent="0.2">
      <c r="A11" s="13" t="s">
        <v>13</v>
      </c>
      <c r="B11" s="14">
        <f>SUM(B12:B15)</f>
        <v>0</v>
      </c>
      <c r="C11" s="4">
        <f>SUM(C12:C15)</f>
        <v>231268089</v>
      </c>
      <c r="D11" s="4">
        <f>SUM(D12:D15)</f>
        <v>0</v>
      </c>
      <c r="E11" s="3">
        <f>SUM(E12:E15)</f>
        <v>0</v>
      </c>
      <c r="F11" s="15">
        <f>SUM(F12:F15)</f>
        <v>0</v>
      </c>
      <c r="G11" s="6">
        <f t="shared" si="0"/>
        <v>231268089</v>
      </c>
    </row>
    <row r="12" spans="1:7" ht="23.1" customHeight="1" x14ac:dyDescent="0.2">
      <c r="A12" s="7" t="s">
        <v>14</v>
      </c>
      <c r="B12" s="8"/>
      <c r="C12" s="9">
        <v>192027176</v>
      </c>
      <c r="D12" s="9"/>
      <c r="E12" s="9"/>
      <c r="F12" s="10"/>
      <c r="G12" s="11">
        <f t="shared" si="0"/>
        <v>192027176</v>
      </c>
    </row>
    <row r="13" spans="1:7" ht="23.1" customHeight="1" x14ac:dyDescent="0.2">
      <c r="A13" s="12" t="s">
        <v>15</v>
      </c>
      <c r="B13" s="8"/>
      <c r="C13" s="9">
        <v>345354</v>
      </c>
      <c r="E13" s="9"/>
      <c r="F13" s="10"/>
      <c r="G13" s="11">
        <f t="shared" si="0"/>
        <v>345354</v>
      </c>
    </row>
    <row r="14" spans="1:7" ht="23.1" customHeight="1" x14ac:dyDescent="0.2">
      <c r="A14" s="12" t="s">
        <v>16</v>
      </c>
      <c r="B14" s="8"/>
      <c r="C14" s="9">
        <v>22687512</v>
      </c>
      <c r="E14" s="9"/>
      <c r="F14" s="10"/>
      <c r="G14" s="11">
        <f t="shared" si="0"/>
        <v>22687512</v>
      </c>
    </row>
    <row r="15" spans="1:7" ht="23.1" customHeight="1" x14ac:dyDescent="0.2">
      <c r="A15" s="12" t="s">
        <v>17</v>
      </c>
      <c r="B15" s="8"/>
      <c r="C15" s="9">
        <v>16208047</v>
      </c>
      <c r="E15" s="9"/>
      <c r="F15" s="10"/>
      <c r="G15" s="11">
        <f t="shared" si="0"/>
        <v>16208047</v>
      </c>
    </row>
    <row r="16" spans="1:7" ht="23.1" customHeight="1" x14ac:dyDescent="0.2">
      <c r="A16" s="13" t="s">
        <v>18</v>
      </c>
      <c r="B16" s="14">
        <f>SUM(B17:B19)</f>
        <v>0</v>
      </c>
      <c r="C16" s="4">
        <f>SUM(C17:C20)</f>
        <v>34543871</v>
      </c>
      <c r="D16" s="4"/>
      <c r="E16" s="3">
        <f>SUM(E17:E19)</f>
        <v>0</v>
      </c>
      <c r="F16" s="15">
        <f>SUM(F17:F19)</f>
        <v>0</v>
      </c>
      <c r="G16" s="6">
        <f t="shared" si="0"/>
        <v>34543871</v>
      </c>
    </row>
    <row r="17" spans="1:7" ht="23.1" customHeight="1" x14ac:dyDescent="0.2">
      <c r="A17" s="7" t="s">
        <v>19</v>
      </c>
      <c r="B17" s="8"/>
      <c r="C17" s="9">
        <v>10286141</v>
      </c>
      <c r="D17" s="16"/>
      <c r="E17" s="9"/>
      <c r="F17" s="10"/>
      <c r="G17" s="11">
        <f t="shared" si="0"/>
        <v>10286141</v>
      </c>
    </row>
    <row r="18" spans="1:7" ht="23.1" customHeight="1" x14ac:dyDescent="0.2">
      <c r="A18" s="7" t="s">
        <v>20</v>
      </c>
      <c r="B18" s="8"/>
      <c r="C18" s="9">
        <v>2251005</v>
      </c>
      <c r="D18" s="9"/>
      <c r="E18" s="9"/>
      <c r="F18" s="10"/>
      <c r="G18" s="11">
        <f t="shared" si="0"/>
        <v>2251005</v>
      </c>
    </row>
    <row r="19" spans="1:7" ht="23.1" customHeight="1" x14ac:dyDescent="0.2">
      <c r="A19" s="7" t="s">
        <v>21</v>
      </c>
      <c r="B19" s="8"/>
      <c r="C19" s="9">
        <v>888815</v>
      </c>
      <c r="D19" s="9"/>
      <c r="E19" s="9"/>
      <c r="F19" s="10"/>
      <c r="G19" s="11">
        <f t="shared" si="0"/>
        <v>888815</v>
      </c>
    </row>
    <row r="20" spans="1:7" ht="23.1" customHeight="1" x14ac:dyDescent="0.2">
      <c r="A20" s="7" t="s">
        <v>22</v>
      </c>
      <c r="B20" s="8"/>
      <c r="C20" s="9">
        <v>21117910</v>
      </c>
      <c r="D20" s="9"/>
      <c r="E20" s="9"/>
      <c r="F20" s="10"/>
      <c r="G20" s="11">
        <f t="shared" si="0"/>
        <v>21117910</v>
      </c>
    </row>
    <row r="21" spans="1:7" ht="23.1" customHeight="1" x14ac:dyDescent="0.2">
      <c r="A21" s="13" t="s">
        <v>23</v>
      </c>
      <c r="B21" s="14">
        <f>SUM(B22:B24)</f>
        <v>0</v>
      </c>
      <c r="C21" s="3">
        <f>SUM(C22:C24)</f>
        <v>0</v>
      </c>
      <c r="D21" s="4">
        <f>SUM(D22:D26)</f>
        <v>260356186</v>
      </c>
      <c r="E21" s="3">
        <f>SUM(E22:E24)</f>
        <v>0</v>
      </c>
      <c r="F21" s="5">
        <f>SUM(F22:F24)</f>
        <v>0</v>
      </c>
      <c r="G21" s="6">
        <f t="shared" si="0"/>
        <v>260356186</v>
      </c>
    </row>
    <row r="22" spans="1:7" ht="23.1" customHeight="1" x14ac:dyDescent="0.2">
      <c r="A22" s="7" t="s">
        <v>24</v>
      </c>
      <c r="B22" s="8"/>
      <c r="C22" s="9"/>
      <c r="D22" s="9">
        <v>125751400</v>
      </c>
      <c r="E22" s="9"/>
      <c r="F22" s="10"/>
      <c r="G22" s="11">
        <f t="shared" si="0"/>
        <v>125751400</v>
      </c>
    </row>
    <row r="23" spans="1:7" ht="23.1" customHeight="1" x14ac:dyDescent="0.2">
      <c r="A23" s="7" t="s">
        <v>25</v>
      </c>
      <c r="B23" s="8"/>
      <c r="C23" s="9"/>
      <c r="D23" s="9">
        <v>16578000</v>
      </c>
      <c r="E23" s="9"/>
      <c r="F23" s="10"/>
      <c r="G23" s="11">
        <f t="shared" si="0"/>
        <v>16578000</v>
      </c>
    </row>
    <row r="24" spans="1:7" ht="23.1" customHeight="1" x14ac:dyDescent="0.2">
      <c r="A24" s="7" t="s">
        <v>26</v>
      </c>
      <c r="B24" s="8"/>
      <c r="C24" s="9"/>
      <c r="D24" s="9">
        <v>71244685</v>
      </c>
      <c r="E24" s="9"/>
      <c r="F24" s="10"/>
      <c r="G24" s="11">
        <f t="shared" si="0"/>
        <v>71244685</v>
      </c>
    </row>
    <row r="25" spans="1:7" ht="23.1" customHeight="1" x14ac:dyDescent="0.2">
      <c r="A25" s="12" t="s">
        <v>27</v>
      </c>
      <c r="B25" s="8"/>
      <c r="C25" s="9"/>
      <c r="D25" s="9">
        <v>29704507</v>
      </c>
      <c r="E25" s="9"/>
      <c r="F25" s="10"/>
      <c r="G25" s="11">
        <f t="shared" si="0"/>
        <v>29704507</v>
      </c>
    </row>
    <row r="26" spans="1:7" ht="23.1" customHeight="1" x14ac:dyDescent="0.2">
      <c r="A26" s="17" t="s">
        <v>28</v>
      </c>
      <c r="B26" s="8"/>
      <c r="C26" s="9"/>
      <c r="D26" s="9">
        <v>17077594</v>
      </c>
      <c r="E26" s="9"/>
      <c r="F26" s="10"/>
      <c r="G26" s="11">
        <f t="shared" si="0"/>
        <v>17077594</v>
      </c>
    </row>
    <row r="27" spans="1:7" ht="23.1" customHeight="1" x14ac:dyDescent="0.2">
      <c r="A27" s="13" t="s">
        <v>29</v>
      </c>
      <c r="B27" s="14">
        <f>SUM(B28:B39)</f>
        <v>0</v>
      </c>
      <c r="C27" s="3">
        <f>SUM(C28:C39)</f>
        <v>0</v>
      </c>
      <c r="D27" s="4">
        <f>SUM(D28:D39)</f>
        <v>736933273</v>
      </c>
      <c r="E27" s="3">
        <f>SUM(E28:E39)</f>
        <v>0</v>
      </c>
      <c r="F27" s="5">
        <f>SUM(F28:F39)</f>
        <v>0</v>
      </c>
      <c r="G27" s="6">
        <f t="shared" si="0"/>
        <v>736933273</v>
      </c>
    </row>
    <row r="28" spans="1:7" ht="23.1" customHeight="1" x14ac:dyDescent="0.2">
      <c r="A28" s="7" t="s">
        <v>30</v>
      </c>
      <c r="B28" s="8"/>
      <c r="C28" s="9"/>
      <c r="D28" s="9">
        <v>597821336</v>
      </c>
      <c r="E28" s="9"/>
      <c r="F28" s="10"/>
      <c r="G28" s="11">
        <f t="shared" si="0"/>
        <v>597821336</v>
      </c>
    </row>
    <row r="29" spans="1:7" ht="23.1" customHeight="1" x14ac:dyDescent="0.2">
      <c r="A29" s="7" t="s">
        <v>31</v>
      </c>
      <c r="B29" s="8"/>
      <c r="C29" s="9"/>
      <c r="D29" s="9">
        <v>3905636</v>
      </c>
      <c r="E29" s="9"/>
      <c r="F29" s="10"/>
      <c r="G29" s="11">
        <f t="shared" si="0"/>
        <v>3905636</v>
      </c>
    </row>
    <row r="30" spans="1:7" ht="23.1" customHeight="1" x14ac:dyDescent="0.2">
      <c r="A30" s="7" t="s">
        <v>32</v>
      </c>
      <c r="B30" s="8"/>
      <c r="C30" s="9"/>
      <c r="D30" s="9">
        <v>15576143</v>
      </c>
      <c r="E30" s="9"/>
      <c r="F30" s="10"/>
      <c r="G30" s="11">
        <f t="shared" si="0"/>
        <v>15576143</v>
      </c>
    </row>
    <row r="31" spans="1:7" ht="23.1" customHeight="1" x14ac:dyDescent="0.2">
      <c r="A31" s="7" t="s">
        <v>33</v>
      </c>
      <c r="B31" s="8"/>
      <c r="C31" s="9"/>
      <c r="D31" s="9">
        <v>544347</v>
      </c>
      <c r="E31" s="9"/>
      <c r="F31" s="10"/>
      <c r="G31" s="11">
        <f t="shared" si="0"/>
        <v>544347</v>
      </c>
    </row>
    <row r="32" spans="1:7" ht="23.1" customHeight="1" x14ac:dyDescent="0.2">
      <c r="A32" s="7" t="s">
        <v>34</v>
      </c>
      <c r="B32" s="8"/>
      <c r="C32" s="9"/>
      <c r="D32" s="9">
        <v>4162665</v>
      </c>
      <c r="E32" s="9"/>
      <c r="F32" s="10"/>
      <c r="G32" s="11">
        <f t="shared" si="0"/>
        <v>4162665</v>
      </c>
    </row>
    <row r="33" spans="1:7" ht="23.1" customHeight="1" x14ac:dyDescent="0.2">
      <c r="A33" s="12" t="s">
        <v>35</v>
      </c>
      <c r="B33" s="8"/>
      <c r="C33" s="9"/>
      <c r="D33" s="9">
        <v>78985157</v>
      </c>
      <c r="E33" s="9"/>
      <c r="F33" s="10"/>
      <c r="G33" s="11">
        <f t="shared" si="0"/>
        <v>78985157</v>
      </c>
    </row>
    <row r="34" spans="1:7" ht="23.1" customHeight="1" x14ac:dyDescent="0.2">
      <c r="A34" s="12" t="s">
        <v>36</v>
      </c>
      <c r="B34" s="8"/>
      <c r="C34" s="9"/>
      <c r="D34" s="9">
        <v>3123816</v>
      </c>
      <c r="E34" s="9"/>
      <c r="F34" s="10"/>
      <c r="G34" s="11">
        <f t="shared" si="0"/>
        <v>3123816</v>
      </c>
    </row>
    <row r="35" spans="1:7" ht="23.1" customHeight="1" x14ac:dyDescent="0.2">
      <c r="A35" s="12" t="s">
        <v>37</v>
      </c>
      <c r="B35" s="8"/>
      <c r="C35" s="9"/>
      <c r="D35" s="9">
        <v>1608351</v>
      </c>
      <c r="E35" s="9"/>
      <c r="F35" s="10"/>
      <c r="G35" s="11">
        <f t="shared" si="0"/>
        <v>1608351</v>
      </c>
    </row>
    <row r="36" spans="1:7" ht="23.1" customHeight="1" x14ac:dyDescent="0.2">
      <c r="A36" s="12" t="s">
        <v>38</v>
      </c>
      <c r="B36" s="8"/>
      <c r="C36" s="9"/>
      <c r="D36" s="9">
        <v>8567382</v>
      </c>
      <c r="E36" s="9"/>
      <c r="F36" s="10"/>
      <c r="G36" s="11">
        <f t="shared" si="0"/>
        <v>8567382</v>
      </c>
    </row>
    <row r="37" spans="1:7" ht="23.1" customHeight="1" x14ac:dyDescent="0.2">
      <c r="A37" s="12" t="s">
        <v>39</v>
      </c>
      <c r="B37" s="8"/>
      <c r="C37" s="9"/>
      <c r="D37" s="9">
        <v>22638440</v>
      </c>
      <c r="E37" s="9"/>
      <c r="F37" s="10"/>
      <c r="G37" s="11">
        <f t="shared" si="0"/>
        <v>22638440</v>
      </c>
    </row>
    <row r="38" spans="1:7" ht="23.1" hidden="1" customHeight="1" x14ac:dyDescent="0.2">
      <c r="A38" s="12" t="s">
        <v>40</v>
      </c>
      <c r="B38" s="8"/>
      <c r="C38" s="9"/>
      <c r="D38" s="9">
        <v>0</v>
      </c>
      <c r="E38" s="9"/>
      <c r="F38" s="10"/>
      <c r="G38" s="11">
        <f t="shared" si="0"/>
        <v>0</v>
      </c>
    </row>
    <row r="39" spans="1:7" ht="23.1" hidden="1" customHeight="1" x14ac:dyDescent="0.2">
      <c r="A39" s="12" t="s">
        <v>41</v>
      </c>
      <c r="B39" s="8"/>
      <c r="C39" s="9"/>
      <c r="D39" s="9">
        <v>0</v>
      </c>
      <c r="E39" s="9"/>
      <c r="F39" s="10"/>
      <c r="G39" s="11"/>
    </row>
    <row r="40" spans="1:7" ht="23.1" customHeight="1" x14ac:dyDescent="0.2">
      <c r="A40" s="13" t="s">
        <v>42</v>
      </c>
      <c r="B40" s="14"/>
      <c r="C40" s="3"/>
      <c r="D40" s="4">
        <f>SUM(D41:D41)</f>
        <v>1148133520</v>
      </c>
      <c r="E40" s="3"/>
      <c r="F40" s="15">
        <f>SUM(F41:F41)</f>
        <v>0</v>
      </c>
      <c r="G40" s="6">
        <f>SUM(B40:F40)</f>
        <v>1148133520</v>
      </c>
    </row>
    <row r="41" spans="1:7" ht="23.1" customHeight="1" thickBot="1" x14ac:dyDescent="0.25">
      <c r="A41" s="19" t="s">
        <v>43</v>
      </c>
      <c r="B41" s="20"/>
      <c r="C41" s="21"/>
      <c r="D41" s="21">
        <v>1148133520</v>
      </c>
      <c r="E41" s="21"/>
      <c r="F41" s="22"/>
      <c r="G41" s="23">
        <f>SUM(B41:F41)</f>
        <v>1148133520</v>
      </c>
    </row>
    <row r="42" spans="1:7" s="18" customFormat="1" ht="23.1" customHeight="1" thickTop="1" x14ac:dyDescent="0.2">
      <c r="A42" s="13" t="s">
        <v>44</v>
      </c>
      <c r="B42" s="14">
        <f>SUM(B43:B57)</f>
        <v>0</v>
      </c>
      <c r="C42" s="3">
        <f>SUM(C43:C57)</f>
        <v>0</v>
      </c>
      <c r="D42" s="3">
        <f>SUM(D43:D57)</f>
        <v>0</v>
      </c>
      <c r="E42" s="4">
        <f>SUM(E43:E57)</f>
        <v>231078438</v>
      </c>
      <c r="F42" s="15">
        <f>SUM(F43:F57)</f>
        <v>0</v>
      </c>
      <c r="G42" s="6">
        <f t="shared" ref="G42:G67" si="1">SUM(B42:F42)</f>
        <v>231078438</v>
      </c>
    </row>
    <row r="43" spans="1:7" ht="23.1" customHeight="1" x14ac:dyDescent="0.2">
      <c r="A43" s="12" t="s">
        <v>45</v>
      </c>
      <c r="B43" s="8"/>
      <c r="C43" s="9"/>
      <c r="D43" s="9"/>
      <c r="E43" s="9">
        <v>4248502</v>
      </c>
      <c r="F43" s="10"/>
      <c r="G43" s="11">
        <f t="shared" si="1"/>
        <v>4248502</v>
      </c>
    </row>
    <row r="44" spans="1:7" ht="23.1" customHeight="1" x14ac:dyDescent="0.2">
      <c r="A44" s="7" t="s">
        <v>46</v>
      </c>
      <c r="B44" s="8"/>
      <c r="C44" s="9"/>
      <c r="D44" s="9"/>
      <c r="E44" s="9">
        <v>756145</v>
      </c>
      <c r="F44" s="10"/>
      <c r="G44" s="11">
        <f t="shared" si="1"/>
        <v>756145</v>
      </c>
    </row>
    <row r="45" spans="1:7" ht="23.1" customHeight="1" x14ac:dyDescent="0.2">
      <c r="A45" s="7" t="s">
        <v>47</v>
      </c>
      <c r="B45" s="8"/>
      <c r="C45" s="9"/>
      <c r="D45" s="9"/>
      <c r="E45" s="9">
        <v>22678855</v>
      </c>
      <c r="F45" s="10"/>
      <c r="G45" s="11">
        <f t="shared" si="1"/>
        <v>22678855</v>
      </c>
    </row>
    <row r="46" spans="1:7" ht="23.1" customHeight="1" x14ac:dyDescent="0.2">
      <c r="A46" s="7" t="s">
        <v>48</v>
      </c>
      <c r="B46" s="8"/>
      <c r="C46" s="9"/>
      <c r="D46" s="9"/>
      <c r="E46" s="9">
        <v>70636780</v>
      </c>
      <c r="F46" s="10">
        <v>0</v>
      </c>
      <c r="G46" s="11">
        <f t="shared" si="1"/>
        <v>70636780</v>
      </c>
    </row>
    <row r="47" spans="1:7" ht="23.1" customHeight="1" x14ac:dyDescent="0.2">
      <c r="A47" s="7" t="s">
        <v>49</v>
      </c>
      <c r="B47" s="8"/>
      <c r="C47" s="9"/>
      <c r="D47" s="9"/>
      <c r="E47" s="9">
        <v>64406067</v>
      </c>
      <c r="F47" s="10"/>
      <c r="G47" s="11">
        <f t="shared" si="1"/>
        <v>64406067</v>
      </c>
    </row>
    <row r="48" spans="1:7" ht="23.1" customHeight="1" x14ac:dyDescent="0.2">
      <c r="A48" s="7" t="s">
        <v>50</v>
      </c>
      <c r="B48" s="8"/>
      <c r="C48" s="9"/>
      <c r="D48" s="9"/>
      <c r="E48" s="9">
        <v>1835793</v>
      </c>
      <c r="F48" s="10"/>
      <c r="G48" s="11">
        <f t="shared" si="1"/>
        <v>1835793</v>
      </c>
    </row>
    <row r="49" spans="1:7" ht="23.1" customHeight="1" x14ac:dyDescent="0.2">
      <c r="A49" s="7" t="s">
        <v>51</v>
      </c>
      <c r="B49" s="8"/>
      <c r="C49" s="9"/>
      <c r="D49" s="9"/>
      <c r="E49" s="9">
        <v>5379371</v>
      </c>
      <c r="F49" s="10"/>
      <c r="G49" s="11">
        <f t="shared" si="1"/>
        <v>5379371</v>
      </c>
    </row>
    <row r="50" spans="1:7" ht="23.1" customHeight="1" x14ac:dyDescent="0.2">
      <c r="A50" s="7" t="s">
        <v>52</v>
      </c>
      <c r="B50" s="8"/>
      <c r="C50" s="9"/>
      <c r="D50" s="9"/>
      <c r="E50" s="9">
        <v>3260023</v>
      </c>
      <c r="F50" s="10"/>
      <c r="G50" s="11">
        <f t="shared" si="1"/>
        <v>3260023</v>
      </c>
    </row>
    <row r="51" spans="1:7" ht="23.1" customHeight="1" x14ac:dyDescent="0.2">
      <c r="A51" s="7" t="s">
        <v>53</v>
      </c>
      <c r="B51" s="8"/>
      <c r="C51" s="9"/>
      <c r="E51" s="9">
        <v>855719</v>
      </c>
      <c r="F51" s="10"/>
      <c r="G51" s="11">
        <f t="shared" si="1"/>
        <v>855719</v>
      </c>
    </row>
    <row r="52" spans="1:7" ht="23.1" customHeight="1" x14ac:dyDescent="0.2">
      <c r="A52" s="12" t="s">
        <v>54</v>
      </c>
      <c r="B52" s="8"/>
      <c r="C52" s="9"/>
      <c r="E52" s="9">
        <v>5654668</v>
      </c>
      <c r="F52" s="10"/>
      <c r="G52" s="11">
        <f t="shared" si="1"/>
        <v>5654668</v>
      </c>
    </row>
    <row r="53" spans="1:7" ht="23.1" customHeight="1" x14ac:dyDescent="0.2">
      <c r="A53" s="12" t="s">
        <v>55</v>
      </c>
      <c r="B53" s="8"/>
      <c r="C53" s="9"/>
      <c r="E53" s="9">
        <v>8676475</v>
      </c>
      <c r="F53" s="10"/>
      <c r="G53" s="11">
        <f t="shared" si="1"/>
        <v>8676475</v>
      </c>
    </row>
    <row r="54" spans="1:7" ht="23.1" customHeight="1" x14ac:dyDescent="0.2">
      <c r="A54" s="12" t="s">
        <v>56</v>
      </c>
      <c r="B54" s="8"/>
      <c r="C54" s="9"/>
      <c r="E54" s="9">
        <v>1646274</v>
      </c>
      <c r="F54" s="10"/>
      <c r="G54" s="11">
        <f t="shared" si="1"/>
        <v>1646274</v>
      </c>
    </row>
    <row r="55" spans="1:7" ht="23.1" customHeight="1" x14ac:dyDescent="0.2">
      <c r="A55" s="12" t="s">
        <v>57</v>
      </c>
      <c r="B55" s="8"/>
      <c r="C55" s="9"/>
      <c r="E55" s="9">
        <v>12896390</v>
      </c>
      <c r="F55" s="10"/>
      <c r="G55" s="11">
        <f t="shared" si="1"/>
        <v>12896390</v>
      </c>
    </row>
    <row r="56" spans="1:7" ht="23.1" customHeight="1" x14ac:dyDescent="0.2">
      <c r="A56" s="12" t="s">
        <v>58</v>
      </c>
      <c r="B56" s="8"/>
      <c r="C56" s="9"/>
      <c r="E56" s="9">
        <v>2372783</v>
      </c>
      <c r="F56" s="10"/>
      <c r="G56" s="11">
        <f t="shared" si="1"/>
        <v>2372783</v>
      </c>
    </row>
    <row r="57" spans="1:7" ht="23.1" customHeight="1" x14ac:dyDescent="0.2">
      <c r="A57" s="12" t="s">
        <v>59</v>
      </c>
      <c r="B57" s="8"/>
      <c r="C57" s="9"/>
      <c r="E57" s="9">
        <v>25774593</v>
      </c>
      <c r="F57" s="10"/>
      <c r="G57" s="11">
        <f t="shared" si="1"/>
        <v>25774593</v>
      </c>
    </row>
    <row r="58" spans="1:7" ht="23.1" customHeight="1" x14ac:dyDescent="0.2">
      <c r="A58" s="13" t="s">
        <v>60</v>
      </c>
      <c r="B58" s="14">
        <f>SUM(B59:B64)</f>
        <v>0</v>
      </c>
      <c r="C58" s="3">
        <f>SUM(C59:C64)</f>
        <v>0</v>
      </c>
      <c r="D58" s="3">
        <f>SUM(D59:D64)</f>
        <v>0</v>
      </c>
      <c r="E58" s="4">
        <f>SUM(E59:E64)</f>
        <v>44430975</v>
      </c>
      <c r="F58" s="5">
        <f>SUM(F59:F64)</f>
        <v>0</v>
      </c>
      <c r="G58" s="6">
        <f t="shared" si="1"/>
        <v>44430975</v>
      </c>
    </row>
    <row r="59" spans="1:7" ht="23.1" customHeight="1" x14ac:dyDescent="0.2">
      <c r="A59" s="7" t="s">
        <v>61</v>
      </c>
      <c r="B59" s="8">
        <v>0</v>
      </c>
      <c r="C59" s="9">
        <v>0</v>
      </c>
      <c r="D59" s="9">
        <v>0</v>
      </c>
      <c r="E59" s="9">
        <v>5620444</v>
      </c>
      <c r="F59" s="10">
        <v>0</v>
      </c>
      <c r="G59" s="11">
        <f t="shared" si="1"/>
        <v>5620444</v>
      </c>
    </row>
    <row r="60" spans="1:7" ht="23.1" customHeight="1" x14ac:dyDescent="0.2">
      <c r="A60" s="7" t="s">
        <v>62</v>
      </c>
      <c r="B60" s="8">
        <v>0</v>
      </c>
      <c r="C60" s="9">
        <v>0</v>
      </c>
      <c r="D60" s="9">
        <v>0</v>
      </c>
      <c r="E60" s="9">
        <v>8231322</v>
      </c>
      <c r="F60" s="10">
        <v>0</v>
      </c>
      <c r="G60" s="11">
        <f t="shared" si="1"/>
        <v>8231322</v>
      </c>
    </row>
    <row r="61" spans="1:7" ht="23.1" customHeight="1" x14ac:dyDescent="0.2">
      <c r="A61" s="7" t="s">
        <v>63</v>
      </c>
      <c r="B61" s="8">
        <v>0</v>
      </c>
      <c r="C61" s="9">
        <v>0</v>
      </c>
      <c r="D61" s="9">
        <v>0</v>
      </c>
      <c r="E61" s="9">
        <v>3276390</v>
      </c>
      <c r="F61" s="10">
        <v>0</v>
      </c>
      <c r="G61" s="11">
        <f t="shared" si="1"/>
        <v>3276390</v>
      </c>
    </row>
    <row r="62" spans="1:7" ht="23.1" customHeight="1" x14ac:dyDescent="0.2">
      <c r="A62" s="12" t="s">
        <v>64</v>
      </c>
      <c r="B62" s="8"/>
      <c r="C62" s="9"/>
      <c r="D62" s="9"/>
      <c r="E62" s="9">
        <v>16664486</v>
      </c>
      <c r="F62" s="10"/>
      <c r="G62" s="11">
        <f t="shared" si="1"/>
        <v>16664486</v>
      </c>
    </row>
    <row r="63" spans="1:7" ht="23.1" customHeight="1" x14ac:dyDescent="0.2">
      <c r="A63" s="12" t="s">
        <v>65</v>
      </c>
      <c r="B63" s="8"/>
      <c r="C63" s="9"/>
      <c r="D63" s="9"/>
      <c r="E63" s="9">
        <v>4638333</v>
      </c>
      <c r="F63" s="10"/>
      <c r="G63" s="11">
        <f t="shared" si="1"/>
        <v>4638333</v>
      </c>
    </row>
    <row r="64" spans="1:7" ht="23.1" customHeight="1" x14ac:dyDescent="0.2">
      <c r="A64" s="12" t="s">
        <v>66</v>
      </c>
      <c r="B64" s="8"/>
      <c r="C64" s="9"/>
      <c r="D64" s="9"/>
      <c r="E64" s="9">
        <v>6000000</v>
      </c>
      <c r="F64" s="10"/>
      <c r="G64" s="11">
        <f t="shared" si="1"/>
        <v>6000000</v>
      </c>
    </row>
    <row r="65" spans="1:7" ht="23.1" customHeight="1" x14ac:dyDescent="0.2">
      <c r="A65" s="13" t="s">
        <v>67</v>
      </c>
      <c r="B65" s="14">
        <v>0</v>
      </c>
      <c r="C65" s="3">
        <v>0</v>
      </c>
      <c r="D65" s="3">
        <v>0</v>
      </c>
      <c r="E65" s="4">
        <f>SUM(E66:E67)</f>
        <v>12652826</v>
      </c>
      <c r="F65" s="15">
        <v>0</v>
      </c>
      <c r="G65" s="6">
        <f t="shared" si="1"/>
        <v>12652826</v>
      </c>
    </row>
    <row r="66" spans="1:7" ht="23.1" customHeight="1" x14ac:dyDescent="0.2">
      <c r="A66" s="7" t="s">
        <v>68</v>
      </c>
      <c r="B66" s="8"/>
      <c r="C66" s="9"/>
      <c r="D66" s="9"/>
      <c r="E66" s="9">
        <v>7266700</v>
      </c>
      <c r="F66" s="10"/>
      <c r="G66" s="11">
        <f t="shared" si="1"/>
        <v>7266700</v>
      </c>
    </row>
    <row r="67" spans="1:7" ht="23.1" customHeight="1" x14ac:dyDescent="0.2">
      <c r="A67" s="7" t="s">
        <v>69</v>
      </c>
      <c r="B67" s="8"/>
      <c r="C67" s="9"/>
      <c r="D67" s="9"/>
      <c r="E67" s="9">
        <v>5386126</v>
      </c>
      <c r="F67" s="10"/>
      <c r="G67" s="11">
        <f t="shared" si="1"/>
        <v>5386126</v>
      </c>
    </row>
    <row r="68" spans="1:7" ht="23.1" customHeight="1" x14ac:dyDescent="0.2">
      <c r="A68" s="24" t="s">
        <v>70</v>
      </c>
      <c r="B68" s="8">
        <f t="shared" ref="B68:G68" si="2">B69</f>
        <v>0</v>
      </c>
      <c r="C68" s="9">
        <f t="shared" si="2"/>
        <v>0</v>
      </c>
      <c r="D68" s="9">
        <f t="shared" si="2"/>
        <v>0</v>
      </c>
      <c r="E68" s="4">
        <f t="shared" si="2"/>
        <v>16434938</v>
      </c>
      <c r="F68" s="15">
        <f t="shared" si="2"/>
        <v>0</v>
      </c>
      <c r="G68" s="6">
        <f t="shared" si="2"/>
        <v>16434938</v>
      </c>
    </row>
    <row r="69" spans="1:7" ht="23.1" customHeight="1" x14ac:dyDescent="0.2">
      <c r="A69" s="25" t="s">
        <v>71</v>
      </c>
      <c r="B69" s="8"/>
      <c r="C69" s="9"/>
      <c r="D69" s="9"/>
      <c r="E69" s="9">
        <v>16434938</v>
      </c>
      <c r="F69" s="10"/>
      <c r="G69" s="11">
        <f>SUM(B69:F69)</f>
        <v>16434938</v>
      </c>
    </row>
    <row r="70" spans="1:7" ht="23.1" customHeight="1" x14ac:dyDescent="0.2">
      <c r="A70" s="13" t="s">
        <v>72</v>
      </c>
      <c r="B70" s="8">
        <f>SUM(B71:B72)</f>
        <v>0</v>
      </c>
      <c r="C70" s="9">
        <f>SUM(C71:C72)</f>
        <v>0</v>
      </c>
      <c r="D70" s="9">
        <f>SUM(D71:D72)</f>
        <v>0</v>
      </c>
      <c r="E70" s="4">
        <f>SUM(E71:E73)</f>
        <v>27313937</v>
      </c>
      <c r="F70" s="10">
        <f>SUM(F71:F72)</f>
        <v>0</v>
      </c>
      <c r="G70" s="6">
        <f>SUM(B70:F70)</f>
        <v>27313937</v>
      </c>
    </row>
    <row r="71" spans="1:7" ht="23.1" customHeight="1" x14ac:dyDescent="0.2">
      <c r="A71" s="7" t="s">
        <v>73</v>
      </c>
      <c r="B71" s="8"/>
      <c r="C71" s="9"/>
      <c r="D71" s="9"/>
      <c r="E71" s="9">
        <v>9341010</v>
      </c>
      <c r="F71" s="10"/>
      <c r="G71" s="11">
        <f>SUM(B71:F71)</f>
        <v>9341010</v>
      </c>
    </row>
    <row r="72" spans="1:7" ht="23.1" customHeight="1" x14ac:dyDescent="0.2">
      <c r="A72" s="12" t="s">
        <v>74</v>
      </c>
      <c r="B72" s="8"/>
      <c r="C72" s="9"/>
      <c r="D72" s="9"/>
      <c r="E72" s="9">
        <v>16142601</v>
      </c>
      <c r="F72" s="10"/>
      <c r="G72" s="11">
        <f>SUM(B72:F72)</f>
        <v>16142601</v>
      </c>
    </row>
    <row r="73" spans="1:7" ht="23.1" customHeight="1" x14ac:dyDescent="0.2">
      <c r="A73" s="12" t="s">
        <v>75</v>
      </c>
      <c r="B73" s="8"/>
      <c r="C73" s="9"/>
      <c r="D73" s="9"/>
      <c r="E73" s="9">
        <v>1830326</v>
      </c>
      <c r="F73" s="10"/>
      <c r="G73" s="11">
        <f>SUM(B73:F73)</f>
        <v>1830326</v>
      </c>
    </row>
    <row r="74" spans="1:7" ht="26.1" customHeight="1" x14ac:dyDescent="0.2">
      <c r="A74" s="26" t="s">
        <v>76</v>
      </c>
      <c r="B74" s="27">
        <f>B5+B16+B11+B21+B27+B40+B42+B58+B65+B68+B70</f>
        <v>30970473</v>
      </c>
      <c r="C74" s="28">
        <f>C5+C16+C11+C21+C27+C40+C42+C58+C65+C68+C70</f>
        <v>265811960</v>
      </c>
      <c r="D74" s="28">
        <f>D5+D16+D11+D21+D27+D40+D42+D58+D65+D68+D70</f>
        <v>2608077534</v>
      </c>
      <c r="E74" s="28">
        <f>E5+E16+E11+E21+E27+E40+E42+E58+E65+E68+E70</f>
        <v>331911114</v>
      </c>
      <c r="F74" s="29">
        <f>F5+F16+F11+F21+F27+F40+F42+F58+F65+F68+F70</f>
        <v>0</v>
      </c>
      <c r="G74" s="30">
        <f>G5+G16+G11+G21+G27+G40+G42+G58+G65+G68+G70</f>
        <v>3236771081</v>
      </c>
    </row>
    <row r="75" spans="1:7" ht="26.1" customHeight="1" thickBot="1" x14ac:dyDescent="0.25">
      <c r="A75" s="31" t="s">
        <v>77</v>
      </c>
      <c r="B75" s="32">
        <f t="shared" ref="B75:G75" si="3">(B74/$G$74)</f>
        <v>9.56832356226801E-3</v>
      </c>
      <c r="C75" s="33">
        <f t="shared" si="3"/>
        <v>8.2122570100903597E-2</v>
      </c>
      <c r="D75" s="33">
        <f>(D74/$G$74)-0.001</f>
        <v>0.80476521129638701</v>
      </c>
      <c r="E75" s="33">
        <f t="shared" si="3"/>
        <v>0.10254389504044138</v>
      </c>
      <c r="F75" s="34">
        <f t="shared" si="3"/>
        <v>0</v>
      </c>
      <c r="G75" s="35">
        <f t="shared" si="3"/>
        <v>1</v>
      </c>
    </row>
    <row r="76" spans="1:7" ht="13.5" thickTop="1" x14ac:dyDescent="0.2"/>
    <row r="109" spans="2:2" x14ac:dyDescent="0.2">
      <c r="B109" s="37"/>
    </row>
  </sheetData>
  <mergeCells count="2">
    <mergeCell ref="A1:G1"/>
    <mergeCell ref="A2:G2"/>
  </mergeCells>
  <printOptions horizontalCentered="1"/>
  <pageMargins left="0.19685039370078741" right="0.19685039370078741" top="0.47244094488188981" bottom="0.44" header="0.47244094488188981" footer="0.23622047244094491"/>
  <pageSetup scale="60" firstPageNumber="179" fitToHeight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Sumario3</vt:lpstr>
      <vt:lpstr>Sumario3!Área_de_impresión</vt:lpstr>
      <vt:lpstr>Sumario3!Títulos_a_imprimir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cp:lastPrinted>2025-01-10T21:14:53Z</cp:lastPrinted>
  <dcterms:created xsi:type="dcterms:W3CDTF">2025-01-10T21:07:17Z</dcterms:created>
  <dcterms:modified xsi:type="dcterms:W3CDTF">2025-01-10T21:15:15Z</dcterms:modified>
</cp:coreProperties>
</file>