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lobalis\Global 2025\Formulación\Sumarios\Sumarios Ley de Presupuesto Aprobada 2025\Sumarios Públicación PTF\01 Gobierno Central\"/>
    </mc:Choice>
  </mc:AlternateContent>
  <xr:revisionPtr revIDLastSave="0" documentId="13_ncr:1_{F19C7B18-B361-4264-BB7A-B4E664AB8A95}" xr6:coauthVersionLast="36" xr6:coauthVersionMax="36" xr10:uidLastSave="{00000000-0000-0000-0000-000000000000}"/>
  <bookViews>
    <workbookView xWindow="0" yWindow="0" windowWidth="28800" windowHeight="12225" xr2:uid="{D5DC9F50-B635-47A4-94C6-B7C3B51348DD}"/>
  </bookViews>
  <sheets>
    <sheet name="Sumario 8" sheetId="1" r:id="rId1"/>
  </sheets>
  <externalReferences>
    <externalReference r:id="rId2"/>
  </externalReferences>
  <definedNames>
    <definedName name="_xlnm.Print_Area" localSheetId="0">'Sumario 8'!$A$1:$G$36</definedName>
    <definedName name="_xlnm.Database">#REF!</definedName>
    <definedName name="FLUJO">#REF!</definedName>
    <definedName name="gtok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F33" i="1"/>
  <c r="F32" i="1"/>
  <c r="G32" i="1"/>
  <c r="G31" i="1"/>
  <c r="F31" i="1"/>
  <c r="G30" i="1"/>
  <c r="F30" i="1"/>
  <c r="G29" i="1"/>
  <c r="F29" i="1"/>
  <c r="F28" i="1"/>
  <c r="G28" i="1"/>
  <c r="F27" i="1"/>
  <c r="G27" i="1"/>
  <c r="G26" i="1"/>
  <c r="F26" i="1"/>
  <c r="G25" i="1"/>
  <c r="F25" i="1"/>
  <c r="F24" i="1"/>
  <c r="G24" i="1"/>
  <c r="G23" i="1"/>
  <c r="F23" i="1"/>
  <c r="G22" i="1"/>
  <c r="F22" i="1"/>
  <c r="G21" i="1"/>
  <c r="F21" i="1"/>
  <c r="F20" i="1"/>
  <c r="G20" i="1"/>
  <c r="G19" i="1"/>
  <c r="F19" i="1"/>
  <c r="G18" i="1"/>
  <c r="F18" i="1"/>
  <c r="G17" i="1"/>
  <c r="F17" i="1"/>
  <c r="F16" i="1"/>
  <c r="G16" i="1"/>
  <c r="G15" i="1"/>
  <c r="F15" i="1"/>
  <c r="G14" i="1"/>
  <c r="F14" i="1"/>
  <c r="G13" i="1"/>
  <c r="F13" i="1"/>
  <c r="F12" i="1"/>
  <c r="G12" i="1"/>
  <c r="G11" i="1"/>
  <c r="F11" i="1"/>
  <c r="G10" i="1"/>
  <c r="F10" i="1"/>
  <c r="G9" i="1"/>
  <c r="F9" i="1"/>
  <c r="F8" i="1"/>
  <c r="G8" i="1"/>
  <c r="G7" i="1"/>
  <c r="F7" i="1"/>
  <c r="G6" i="1"/>
  <c r="E34" i="1"/>
  <c r="F6" i="1"/>
  <c r="C34" i="1"/>
  <c r="B34" i="1"/>
  <c r="G34" i="1" l="1"/>
  <c r="E35" i="1"/>
  <c r="D34" i="1"/>
  <c r="F34" i="1" l="1"/>
  <c r="D35" i="1" s="1"/>
  <c r="C35" i="1"/>
  <c r="G35" i="1" s="1"/>
  <c r="B35" i="1" l="1"/>
  <c r="F35" i="1" s="1"/>
</calcChain>
</file>

<file path=xl/sharedStrings.xml><?xml version="1.0" encoding="utf-8"?>
<sst xmlns="http://schemas.openxmlformats.org/spreadsheetml/2006/main" count="43" uniqueCount="39">
  <si>
    <t>SUMARIO  No.  8       PLAZAS  A  TIEMPO  COMPLETO  POR  SISTEMA  DE  PAGO</t>
  </si>
  <si>
    <t>( En US dólares)</t>
  </si>
  <si>
    <t>INSTITUCIONES</t>
  </si>
  <si>
    <t>SISTEMA   DE  PAGO</t>
  </si>
  <si>
    <t>TOTALES</t>
  </si>
  <si>
    <t>LEY DE SALARIOS</t>
  </si>
  <si>
    <t>CONTRATOS</t>
  </si>
  <si>
    <t>PLAZAS</t>
  </si>
  <si>
    <t>MONTOS</t>
  </si>
  <si>
    <t>0100  Organo Legislativo</t>
  </si>
  <si>
    <t>0200  Corte de Cuentas de la República</t>
  </si>
  <si>
    <t>0300  Tribunal Supremo Electoral</t>
  </si>
  <si>
    <t>0400  Tribunal de Servicio Civil</t>
  </si>
  <si>
    <t>0500  Presidencia de la República</t>
  </si>
  <si>
    <t>0600  Tribunal de Ética Gubernamental</t>
  </si>
  <si>
    <t>0650 Instituto de Acceso a la Información Pública</t>
  </si>
  <si>
    <t>0700  Ramo de Hacienda</t>
  </si>
  <si>
    <t>0800  Ramo de Relaciones Exteriores</t>
  </si>
  <si>
    <t>0900  Ramo de la Defensa Nacional</t>
  </si>
  <si>
    <t>1500  Consejo Nacional de la Judicatura</t>
  </si>
  <si>
    <t>1600  Organo Judicial</t>
  </si>
  <si>
    <t>1700  Fiscalía General de la República</t>
  </si>
  <si>
    <t>1800  Procuraduría General de la República</t>
  </si>
  <si>
    <t xml:space="preserve">1900  Procuraduría para la Defensa de los Derechos  Humanos </t>
  </si>
  <si>
    <t>2300 Ramo de Gobernación y Desarrollo Territorial</t>
  </si>
  <si>
    <t>2400  Ramo de Justicia y Seguridad Pública</t>
  </si>
  <si>
    <t>3100 Ramo de Educación, Ciencia y Tecnología</t>
  </si>
  <si>
    <t>3200  Ramo de Salud</t>
  </si>
  <si>
    <t xml:space="preserve">3300  Ramo de Trabajo y Previsión Social </t>
  </si>
  <si>
    <t>3500 Ramo de Cultura</t>
  </si>
  <si>
    <t>3600 Ramo de Vivienda</t>
  </si>
  <si>
    <t>3700 Ramo de Desarrollo Local</t>
  </si>
  <si>
    <t>4100  Ramo de Economía</t>
  </si>
  <si>
    <t>4200  Ramo de Agricultura y Ganadería</t>
  </si>
  <si>
    <t>4300 Ramo de Obras Públicas y de Transporte</t>
  </si>
  <si>
    <t>4400  Ramo de Medio Ambiente y Recursos Naturales</t>
  </si>
  <si>
    <t>4600  Ramo de Turismo</t>
  </si>
  <si>
    <t>TOTAL</t>
  </si>
  <si>
    <t>Participación en total (en porcentajes)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</si>
</sst>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6" x14ac:knownFonts="1">
    <font>
      <sz val="10"/>
      <name val="Arial"/>
    </font>
    <font>
      <b/>
      <sz val="14"/>
      <name val="Museo Sans 900"/>
      <family val="3"/>
    </font>
    <font>
      <sz val="10"/>
      <name val="Museo Sans 100"/>
      <family val="3"/>
    </font>
    <font>
      <b/>
      <sz val="10"/>
      <name val="Museo Sans 700"/>
      <family val="3"/>
    </font>
    <font>
      <b/>
      <sz val="10"/>
      <name val="Museo Sans 100"/>
      <family val="3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2" fillId="0" borderId="0" xfId="0" quotePrefix="1" applyFont="1" applyFill="1" applyBorder="1" applyAlignment="1" applyProtection="1">
      <alignment vertical="center"/>
    </xf>
    <xf numFmtId="3" fontId="2" fillId="0" borderId="12" xfId="1" applyNumberFormat="1" applyFont="1" applyFill="1" applyBorder="1" applyAlignment="1">
      <alignment horizontal="right" vertical="center" indent="1"/>
    </xf>
    <xf numFmtId="3" fontId="2" fillId="0" borderId="13" xfId="1" applyNumberFormat="1" applyFont="1" applyFill="1" applyBorder="1" applyAlignment="1">
      <alignment horizontal="right" vertical="center" indent="1"/>
    </xf>
    <xf numFmtId="3" fontId="2" fillId="0" borderId="0" xfId="1" applyNumberFormat="1" applyFont="1" applyFill="1" applyBorder="1" applyAlignment="1">
      <alignment horizontal="right" vertical="center" indent="1"/>
    </xf>
    <xf numFmtId="3" fontId="2" fillId="0" borderId="7" xfId="1" applyNumberFormat="1" applyFont="1" applyFill="1" applyBorder="1" applyAlignment="1">
      <alignment horizontal="right" vertical="center" indent="1"/>
    </xf>
    <xf numFmtId="0" fontId="2" fillId="0" borderId="0" xfId="0" applyFont="1" applyFill="1" applyBorder="1" applyAlignment="1" applyProtection="1">
      <alignment vertical="center"/>
    </xf>
    <xf numFmtId="3" fontId="2" fillId="0" borderId="14" xfId="1" applyNumberFormat="1" applyFont="1" applyFill="1" applyBorder="1" applyAlignment="1">
      <alignment horizontal="right" vertical="center" indent="1"/>
    </xf>
    <xf numFmtId="3" fontId="2" fillId="0" borderId="15" xfId="1" applyNumberFormat="1" applyFont="1" applyFill="1" applyBorder="1" applyAlignment="1">
      <alignment horizontal="right" vertical="center" indent="1"/>
    </xf>
    <xf numFmtId="0" fontId="2" fillId="0" borderId="0" xfId="0" quotePrefix="1" applyFont="1" applyFill="1" applyBorder="1" applyAlignment="1" applyProtection="1">
      <alignment horizontal="left" vertical="center"/>
    </xf>
    <xf numFmtId="0" fontId="4" fillId="0" borderId="16" xfId="0" applyFont="1" applyFill="1" applyBorder="1" applyAlignment="1" applyProtection="1">
      <alignment horizontal="center" vertical="center"/>
    </xf>
    <xf numFmtId="3" fontId="4" fillId="0" borderId="17" xfId="1" applyNumberFormat="1" applyFont="1" applyFill="1" applyBorder="1" applyAlignment="1">
      <alignment horizontal="right" vertical="center" indent="1"/>
    </xf>
    <xf numFmtId="3" fontId="4" fillId="0" borderId="18" xfId="1" applyNumberFormat="1" applyFont="1" applyFill="1" applyBorder="1" applyAlignment="1">
      <alignment horizontal="right" vertical="center" indent="1"/>
    </xf>
    <xf numFmtId="3" fontId="4" fillId="0" borderId="16" xfId="1" applyNumberFormat="1" applyFont="1" applyFill="1" applyBorder="1" applyAlignment="1">
      <alignment horizontal="right" vertical="center" indent="1"/>
    </xf>
    <xf numFmtId="3" fontId="4" fillId="0" borderId="19" xfId="1" applyNumberFormat="1" applyFont="1" applyFill="1" applyBorder="1" applyAlignment="1">
      <alignment horizontal="right" vertical="center" indent="1"/>
    </xf>
    <xf numFmtId="164" fontId="4" fillId="0" borderId="17" xfId="2" applyNumberFormat="1" applyFont="1" applyFill="1" applyBorder="1" applyAlignment="1">
      <alignment horizontal="center" vertical="center"/>
    </xf>
    <xf numFmtId="164" fontId="4" fillId="0" borderId="18" xfId="2" applyNumberFormat="1" applyFont="1" applyFill="1" applyBorder="1" applyAlignment="1">
      <alignment horizontal="center" vertical="center"/>
    </xf>
    <xf numFmtId="164" fontId="4" fillId="0" borderId="16" xfId="2" applyNumberFormat="1" applyFont="1" applyFill="1" applyBorder="1" applyAlignment="1">
      <alignment horizontal="center" vertical="center"/>
    </xf>
    <xf numFmtId="164" fontId="4" fillId="0" borderId="19" xfId="2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164" fontId="4" fillId="0" borderId="0" xfId="2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lobalis/Global%202025/Formulaci&#243;n/Sumarios/Sumarios%20Ley%20de%20Presupuesto%20Aprobada%202025/01%20Gobierno%20Central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-Acceso"/>
      <sheetName val="Base-Económica"/>
      <sheetName val="Base-Rubros-Unidades"/>
      <sheetName val="Base-Rangos Salarial"/>
      <sheetName val="Base-Plazas-Actividad"/>
      <sheetName val="Sumario 1 y 2"/>
      <sheetName val="Sumario 3"/>
      <sheetName val="Sumario 4"/>
      <sheetName val="Sumario 5"/>
      <sheetName val="Sumario 6"/>
      <sheetName val="Sumario 7"/>
      <sheetName val="Sumario 8"/>
      <sheetName val="Sumario 9"/>
      <sheetName val="Sumario 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EA486-2302-4D44-A030-C8FAF009A5AF}">
  <sheetPr>
    <tabColor rgb="FFFFC000"/>
  </sheetPr>
  <dimension ref="A1:AK109"/>
  <sheetViews>
    <sheetView showGridLines="0" showZeros="0" tabSelected="1" zoomScale="110" zoomScaleNormal="110" workbookViewId="0">
      <pane xSplit="1" ySplit="5" topLeftCell="B24" activePane="bottomRight" state="frozen"/>
      <selection activeCell="D120" sqref="D120"/>
      <selection pane="topRight" activeCell="D120" sqref="D120"/>
      <selection pane="bottomLeft" activeCell="D120" sqref="D120"/>
      <selection pane="bottomRight" activeCell="J27" sqref="J27"/>
    </sheetView>
  </sheetViews>
  <sheetFormatPr baseColWidth="10" defaultRowHeight="12.75" x14ac:dyDescent="0.2"/>
  <cols>
    <col min="1" max="1" width="55.85546875" style="2" customWidth="1"/>
    <col min="2" max="2" width="13.28515625" style="2" customWidth="1"/>
    <col min="3" max="3" width="18.42578125" style="2" customWidth="1"/>
    <col min="4" max="4" width="13" style="2" customWidth="1"/>
    <col min="5" max="5" width="17" style="2" customWidth="1"/>
    <col min="6" max="6" width="13.7109375" style="2" customWidth="1"/>
    <col min="7" max="7" width="18" style="2" customWidth="1"/>
    <col min="8" max="8" width="5.5703125" style="2" customWidth="1"/>
    <col min="9" max="16384" width="11.42578125" style="2"/>
  </cols>
  <sheetData>
    <row r="1" spans="1:7" ht="18.75" x14ac:dyDescent="0.2">
      <c r="A1" s="1" t="s">
        <v>0</v>
      </c>
      <c r="B1" s="1"/>
      <c r="C1" s="1"/>
      <c r="D1" s="1"/>
      <c r="E1" s="1"/>
      <c r="F1" s="1"/>
      <c r="G1" s="1"/>
    </row>
    <row r="2" spans="1:7" s="4" customFormat="1" ht="13.5" thickBot="1" x14ac:dyDescent="0.25">
      <c r="A2" s="3" t="s">
        <v>1</v>
      </c>
      <c r="B2" s="3"/>
      <c r="C2" s="3"/>
      <c r="D2" s="3"/>
      <c r="E2" s="3"/>
      <c r="F2" s="3"/>
      <c r="G2" s="3"/>
    </row>
    <row r="3" spans="1:7" ht="21.75" customHeight="1" thickTop="1" x14ac:dyDescent="0.2">
      <c r="A3" s="5" t="s">
        <v>2</v>
      </c>
      <c r="B3" s="6" t="s">
        <v>3</v>
      </c>
      <c r="C3" s="7"/>
      <c r="D3" s="7"/>
      <c r="E3" s="8"/>
      <c r="F3" s="9" t="s">
        <v>4</v>
      </c>
      <c r="G3" s="10"/>
    </row>
    <row r="4" spans="1:7" ht="21.75" customHeight="1" x14ac:dyDescent="0.2">
      <c r="A4" s="11"/>
      <c r="B4" s="12" t="s">
        <v>5</v>
      </c>
      <c r="C4" s="12"/>
      <c r="D4" s="13" t="s">
        <v>6</v>
      </c>
      <c r="E4" s="13"/>
      <c r="F4" s="14"/>
      <c r="G4" s="15"/>
    </row>
    <row r="5" spans="1:7" ht="21.75" customHeight="1" x14ac:dyDescent="0.2">
      <c r="A5" s="16"/>
      <c r="B5" s="17" t="s">
        <v>7</v>
      </c>
      <c r="C5" s="18" t="s">
        <v>8</v>
      </c>
      <c r="D5" s="17" t="s">
        <v>7</v>
      </c>
      <c r="E5" s="18" t="s">
        <v>8</v>
      </c>
      <c r="F5" s="17" t="s">
        <v>7</v>
      </c>
      <c r="G5" s="19" t="s">
        <v>8</v>
      </c>
    </row>
    <row r="6" spans="1:7" ht="22.5" customHeight="1" x14ac:dyDescent="0.2">
      <c r="A6" s="20" t="s">
        <v>9</v>
      </c>
      <c r="B6" s="21">
        <v>287</v>
      </c>
      <c r="C6" s="22">
        <v>6145075</v>
      </c>
      <c r="D6" s="23">
        <v>1194</v>
      </c>
      <c r="E6" s="23">
        <v>20295600</v>
      </c>
      <c r="F6" s="21">
        <f>D6+B6</f>
        <v>1481</v>
      </c>
      <c r="G6" s="24">
        <f>E6+C6</f>
        <v>26440675</v>
      </c>
    </row>
    <row r="7" spans="1:7" ht="22.5" customHeight="1" x14ac:dyDescent="0.2">
      <c r="A7" s="25" t="s">
        <v>10</v>
      </c>
      <c r="B7" s="26">
        <v>269</v>
      </c>
      <c r="C7" s="27">
        <v>3704895</v>
      </c>
      <c r="D7" s="23">
        <v>1297</v>
      </c>
      <c r="E7" s="23">
        <v>24549365</v>
      </c>
      <c r="F7" s="26">
        <f t="shared" ref="F7:G34" si="0">D7+B7</f>
        <v>1566</v>
      </c>
      <c r="G7" s="24">
        <f t="shared" si="0"/>
        <v>28254260</v>
      </c>
    </row>
    <row r="8" spans="1:7" ht="22.5" customHeight="1" x14ac:dyDescent="0.2">
      <c r="A8" s="25" t="s">
        <v>11</v>
      </c>
      <c r="B8" s="26">
        <v>35</v>
      </c>
      <c r="C8" s="27">
        <v>633810</v>
      </c>
      <c r="D8" s="23">
        <v>289</v>
      </c>
      <c r="E8" s="23">
        <v>4571260</v>
      </c>
      <c r="F8" s="26">
        <f t="shared" si="0"/>
        <v>324</v>
      </c>
      <c r="G8" s="24">
        <f t="shared" si="0"/>
        <v>5205070</v>
      </c>
    </row>
    <row r="9" spans="1:7" ht="22.5" customHeight="1" x14ac:dyDescent="0.2">
      <c r="A9" s="25" t="s">
        <v>12</v>
      </c>
      <c r="B9" s="26">
        <v>5</v>
      </c>
      <c r="C9" s="27">
        <v>39645</v>
      </c>
      <c r="D9" s="23">
        <v>45</v>
      </c>
      <c r="E9" s="23">
        <v>550915</v>
      </c>
      <c r="F9" s="26">
        <f t="shared" si="0"/>
        <v>50</v>
      </c>
      <c r="G9" s="24">
        <f t="shared" si="0"/>
        <v>590560</v>
      </c>
    </row>
    <row r="10" spans="1:7" ht="22.5" customHeight="1" x14ac:dyDescent="0.2">
      <c r="A10" s="25" t="s">
        <v>13</v>
      </c>
      <c r="B10" s="26">
        <v>252</v>
      </c>
      <c r="C10" s="27">
        <v>3159985</v>
      </c>
      <c r="D10" s="23">
        <v>970</v>
      </c>
      <c r="E10" s="23">
        <v>18852650</v>
      </c>
      <c r="F10" s="26">
        <f t="shared" si="0"/>
        <v>1222</v>
      </c>
      <c r="G10" s="24">
        <f t="shared" si="0"/>
        <v>22012635</v>
      </c>
    </row>
    <row r="11" spans="1:7" ht="22.5" customHeight="1" x14ac:dyDescent="0.2">
      <c r="A11" s="25" t="s">
        <v>14</v>
      </c>
      <c r="B11" s="26">
        <v>5</v>
      </c>
      <c r="C11" s="27">
        <v>252000</v>
      </c>
      <c r="D11" s="23">
        <v>54</v>
      </c>
      <c r="E11" s="23">
        <v>1129200</v>
      </c>
      <c r="F11" s="26">
        <f>D11+B11</f>
        <v>59</v>
      </c>
      <c r="G11" s="24">
        <f>E11+C11</f>
        <v>1381200</v>
      </c>
    </row>
    <row r="12" spans="1:7" ht="22.5" customHeight="1" x14ac:dyDescent="0.2">
      <c r="A12" s="25" t="s">
        <v>15</v>
      </c>
      <c r="B12" s="26">
        <v>45</v>
      </c>
      <c r="C12" s="27">
        <v>915805</v>
      </c>
      <c r="D12" s="23">
        <v>1</v>
      </c>
      <c r="E12" s="23">
        <v>6240</v>
      </c>
      <c r="F12" s="26">
        <f>D12+B12</f>
        <v>46</v>
      </c>
      <c r="G12" s="24">
        <f>E12+C12</f>
        <v>922045</v>
      </c>
    </row>
    <row r="13" spans="1:7" ht="22.5" customHeight="1" x14ac:dyDescent="0.2">
      <c r="A13" s="25" t="s">
        <v>16</v>
      </c>
      <c r="B13" s="26">
        <v>2891</v>
      </c>
      <c r="C13" s="27">
        <v>41821715</v>
      </c>
      <c r="D13" s="23">
        <v>115</v>
      </c>
      <c r="E13" s="23">
        <v>3354885</v>
      </c>
      <c r="F13" s="26">
        <f t="shared" si="0"/>
        <v>3006</v>
      </c>
      <c r="G13" s="24">
        <f t="shared" si="0"/>
        <v>45176600</v>
      </c>
    </row>
    <row r="14" spans="1:7" ht="22.5" customHeight="1" x14ac:dyDescent="0.2">
      <c r="A14" s="25" t="s">
        <v>17</v>
      </c>
      <c r="B14" s="26">
        <v>406</v>
      </c>
      <c r="C14" s="27">
        <v>4718130</v>
      </c>
      <c r="D14" s="23">
        <v>746</v>
      </c>
      <c r="E14" s="23">
        <v>34101700</v>
      </c>
      <c r="F14" s="26">
        <f t="shared" si="0"/>
        <v>1152</v>
      </c>
      <c r="G14" s="24">
        <f t="shared" si="0"/>
        <v>38819830</v>
      </c>
    </row>
    <row r="15" spans="1:7" ht="22.5" customHeight="1" x14ac:dyDescent="0.2">
      <c r="A15" s="25" t="s">
        <v>18</v>
      </c>
      <c r="B15" s="26">
        <v>286</v>
      </c>
      <c r="C15" s="27">
        <v>2303655</v>
      </c>
      <c r="D15" s="23">
        <v>0</v>
      </c>
      <c r="E15" s="23">
        <v>0</v>
      </c>
      <c r="F15" s="26">
        <f t="shared" si="0"/>
        <v>286</v>
      </c>
      <c r="G15" s="24">
        <f t="shared" si="0"/>
        <v>2303655</v>
      </c>
    </row>
    <row r="16" spans="1:7" ht="22.5" customHeight="1" x14ac:dyDescent="0.2">
      <c r="A16" s="25" t="s">
        <v>19</v>
      </c>
      <c r="B16" s="26">
        <v>142</v>
      </c>
      <c r="C16" s="27">
        <v>2313875</v>
      </c>
      <c r="D16" s="23">
        <v>27</v>
      </c>
      <c r="E16" s="23">
        <v>380685</v>
      </c>
      <c r="F16" s="26">
        <f t="shared" si="0"/>
        <v>169</v>
      </c>
      <c r="G16" s="24">
        <f t="shared" si="0"/>
        <v>2694560</v>
      </c>
    </row>
    <row r="17" spans="1:7" ht="22.5" customHeight="1" x14ac:dyDescent="0.2">
      <c r="A17" s="25" t="s">
        <v>20</v>
      </c>
      <c r="B17" s="26">
        <v>7319</v>
      </c>
      <c r="C17" s="27">
        <v>141374500</v>
      </c>
      <c r="D17" s="23">
        <v>4442</v>
      </c>
      <c r="E17" s="23">
        <v>79540200</v>
      </c>
      <c r="F17" s="26">
        <f t="shared" si="0"/>
        <v>11761</v>
      </c>
      <c r="G17" s="24">
        <f t="shared" si="0"/>
        <v>220914700</v>
      </c>
    </row>
    <row r="18" spans="1:7" ht="22.5" customHeight="1" x14ac:dyDescent="0.2">
      <c r="A18" s="25" t="s">
        <v>21</v>
      </c>
      <c r="B18" s="26">
        <v>1</v>
      </c>
      <c r="C18" s="27">
        <v>60300</v>
      </c>
      <c r="D18" s="23">
        <v>2705</v>
      </c>
      <c r="E18" s="23">
        <v>49368365</v>
      </c>
      <c r="F18" s="26">
        <f t="shared" si="0"/>
        <v>2706</v>
      </c>
      <c r="G18" s="24">
        <f t="shared" si="0"/>
        <v>49428665</v>
      </c>
    </row>
    <row r="19" spans="1:7" ht="22.5" customHeight="1" x14ac:dyDescent="0.2">
      <c r="A19" s="25" t="s">
        <v>22</v>
      </c>
      <c r="B19" s="26">
        <v>1278</v>
      </c>
      <c r="C19" s="27">
        <v>22007820</v>
      </c>
      <c r="D19" s="23">
        <v>181</v>
      </c>
      <c r="E19" s="23">
        <v>2894100</v>
      </c>
      <c r="F19" s="26">
        <f t="shared" si="0"/>
        <v>1459</v>
      </c>
      <c r="G19" s="24">
        <f t="shared" si="0"/>
        <v>24901920</v>
      </c>
    </row>
    <row r="20" spans="1:7" ht="22.5" customHeight="1" x14ac:dyDescent="0.2">
      <c r="A20" s="28" t="s">
        <v>23</v>
      </c>
      <c r="B20" s="26">
        <v>311</v>
      </c>
      <c r="C20" s="27">
        <v>3990200</v>
      </c>
      <c r="D20" s="23">
        <v>131</v>
      </c>
      <c r="E20" s="23">
        <v>1982535</v>
      </c>
      <c r="F20" s="26">
        <f t="shared" si="0"/>
        <v>442</v>
      </c>
      <c r="G20" s="24">
        <f t="shared" si="0"/>
        <v>5972735</v>
      </c>
    </row>
    <row r="21" spans="1:7" ht="22.5" customHeight="1" x14ac:dyDescent="0.2">
      <c r="A21" s="25" t="s">
        <v>24</v>
      </c>
      <c r="B21" s="26">
        <v>1019</v>
      </c>
      <c r="C21" s="27">
        <v>9445245</v>
      </c>
      <c r="D21" s="23">
        <v>301</v>
      </c>
      <c r="E21" s="23">
        <v>4496560</v>
      </c>
      <c r="F21" s="26">
        <f>D21+B21</f>
        <v>1320</v>
      </c>
      <c r="G21" s="24">
        <f>E21+C21</f>
        <v>13941805</v>
      </c>
    </row>
    <row r="22" spans="1:7" ht="22.5" customHeight="1" x14ac:dyDescent="0.2">
      <c r="A22" s="25" t="s">
        <v>25</v>
      </c>
      <c r="B22" s="26">
        <v>32064</v>
      </c>
      <c r="C22" s="27">
        <v>207670515</v>
      </c>
      <c r="D22" s="23">
        <v>3353</v>
      </c>
      <c r="E22" s="23">
        <v>23923975</v>
      </c>
      <c r="F22" s="26">
        <f t="shared" si="0"/>
        <v>35417</v>
      </c>
      <c r="G22" s="24">
        <f t="shared" si="0"/>
        <v>231594490</v>
      </c>
    </row>
    <row r="23" spans="1:7" ht="22.5" customHeight="1" x14ac:dyDescent="0.2">
      <c r="A23" s="25" t="s">
        <v>26</v>
      </c>
      <c r="B23" s="26">
        <v>46513</v>
      </c>
      <c r="C23" s="27">
        <v>519451460</v>
      </c>
      <c r="D23" s="23">
        <v>2</v>
      </c>
      <c r="E23" s="23">
        <v>71255</v>
      </c>
      <c r="F23" s="26">
        <f t="shared" si="0"/>
        <v>46515</v>
      </c>
      <c r="G23" s="24">
        <f t="shared" si="0"/>
        <v>519522715</v>
      </c>
    </row>
    <row r="24" spans="1:7" ht="22.5" customHeight="1" x14ac:dyDescent="0.2">
      <c r="A24" s="25" t="s">
        <v>27</v>
      </c>
      <c r="B24" s="26">
        <v>12048</v>
      </c>
      <c r="C24" s="27">
        <v>194528595</v>
      </c>
      <c r="D24" s="23">
        <v>2994</v>
      </c>
      <c r="E24" s="23">
        <v>31620140</v>
      </c>
      <c r="F24" s="26">
        <f t="shared" si="0"/>
        <v>15042</v>
      </c>
      <c r="G24" s="24">
        <f t="shared" si="0"/>
        <v>226148735</v>
      </c>
    </row>
    <row r="25" spans="1:7" ht="22.5" customHeight="1" x14ac:dyDescent="0.2">
      <c r="A25" s="25" t="s">
        <v>28</v>
      </c>
      <c r="B25" s="26">
        <v>923</v>
      </c>
      <c r="C25" s="27">
        <v>10727075</v>
      </c>
      <c r="D25" s="23">
        <v>13</v>
      </c>
      <c r="E25" s="23">
        <v>293145</v>
      </c>
      <c r="F25" s="26">
        <f t="shared" si="0"/>
        <v>936</v>
      </c>
      <c r="G25" s="24">
        <f t="shared" si="0"/>
        <v>11020220</v>
      </c>
    </row>
    <row r="26" spans="1:7" ht="22.5" customHeight="1" x14ac:dyDescent="0.2">
      <c r="A26" s="25" t="s">
        <v>29</v>
      </c>
      <c r="B26" s="26">
        <v>392</v>
      </c>
      <c r="C26" s="27">
        <v>4465635</v>
      </c>
      <c r="D26" s="23">
        <v>561</v>
      </c>
      <c r="E26" s="23">
        <v>5591675</v>
      </c>
      <c r="F26" s="26">
        <f>B26+D26</f>
        <v>953</v>
      </c>
      <c r="G26" s="24">
        <f>C26+E26</f>
        <v>10057310</v>
      </c>
    </row>
    <row r="27" spans="1:7" ht="22.5" customHeight="1" x14ac:dyDescent="0.2">
      <c r="A27" s="25" t="s">
        <v>30</v>
      </c>
      <c r="B27" s="26">
        <v>32</v>
      </c>
      <c r="C27" s="27">
        <v>417530</v>
      </c>
      <c r="D27" s="23">
        <v>243</v>
      </c>
      <c r="E27" s="23">
        <v>3346475</v>
      </c>
      <c r="F27" s="26">
        <f t="shared" ref="F27:G28" si="1">B27+D27</f>
        <v>275</v>
      </c>
      <c r="G27" s="24">
        <f t="shared" si="1"/>
        <v>3764005</v>
      </c>
    </row>
    <row r="28" spans="1:7" ht="22.5" customHeight="1" x14ac:dyDescent="0.2">
      <c r="A28" s="25" t="s">
        <v>31</v>
      </c>
      <c r="B28" s="26">
        <v>2</v>
      </c>
      <c r="C28" s="27">
        <v>58255</v>
      </c>
      <c r="D28" s="23">
        <v>126</v>
      </c>
      <c r="E28" s="23">
        <v>2011420</v>
      </c>
      <c r="F28" s="26">
        <f t="shared" si="1"/>
        <v>128</v>
      </c>
      <c r="G28" s="24">
        <f t="shared" si="1"/>
        <v>2069675</v>
      </c>
    </row>
    <row r="29" spans="1:7" ht="22.5" customHeight="1" x14ac:dyDescent="0.2">
      <c r="A29" s="25" t="s">
        <v>32</v>
      </c>
      <c r="B29" s="26">
        <v>182</v>
      </c>
      <c r="C29" s="27">
        <v>2894490</v>
      </c>
      <c r="D29" s="23">
        <v>67</v>
      </c>
      <c r="E29" s="23">
        <v>1630175</v>
      </c>
      <c r="F29" s="26">
        <f t="shared" si="0"/>
        <v>249</v>
      </c>
      <c r="G29" s="24">
        <f t="shared" si="0"/>
        <v>4524665</v>
      </c>
    </row>
    <row r="30" spans="1:7" ht="22.5" customHeight="1" x14ac:dyDescent="0.2">
      <c r="A30" s="25" t="s">
        <v>33</v>
      </c>
      <c r="B30" s="26">
        <v>420</v>
      </c>
      <c r="C30" s="27">
        <v>5359120</v>
      </c>
      <c r="D30" s="23">
        <v>152</v>
      </c>
      <c r="E30" s="23">
        <v>2804110</v>
      </c>
      <c r="F30" s="26">
        <f t="shared" si="0"/>
        <v>572</v>
      </c>
      <c r="G30" s="24">
        <f t="shared" si="0"/>
        <v>8163230</v>
      </c>
    </row>
    <row r="31" spans="1:7" ht="22.5" customHeight="1" x14ac:dyDescent="0.2">
      <c r="A31" s="25" t="s">
        <v>34</v>
      </c>
      <c r="B31" s="26">
        <v>704</v>
      </c>
      <c r="C31" s="27">
        <v>8989335</v>
      </c>
      <c r="D31" s="23">
        <v>212</v>
      </c>
      <c r="E31" s="23">
        <v>4120825</v>
      </c>
      <c r="F31" s="26">
        <f t="shared" si="0"/>
        <v>916</v>
      </c>
      <c r="G31" s="24">
        <f t="shared" si="0"/>
        <v>13110160</v>
      </c>
    </row>
    <row r="32" spans="1:7" ht="22.5" customHeight="1" x14ac:dyDescent="0.2">
      <c r="A32" s="25" t="s">
        <v>35</v>
      </c>
      <c r="B32" s="26">
        <v>470</v>
      </c>
      <c r="C32" s="27">
        <v>5745335</v>
      </c>
      <c r="D32" s="23">
        <v>93</v>
      </c>
      <c r="E32" s="23">
        <v>1731745</v>
      </c>
      <c r="F32" s="26">
        <f t="shared" si="0"/>
        <v>563</v>
      </c>
      <c r="G32" s="24">
        <f t="shared" si="0"/>
        <v>7477080</v>
      </c>
    </row>
    <row r="33" spans="1:7" ht="22.5" customHeight="1" thickBot="1" x14ac:dyDescent="0.25">
      <c r="A33" s="25" t="s">
        <v>36</v>
      </c>
      <c r="B33" s="26">
        <v>4</v>
      </c>
      <c r="C33" s="27">
        <v>97495</v>
      </c>
      <c r="D33" s="23">
        <v>30</v>
      </c>
      <c r="E33" s="23">
        <v>658440</v>
      </c>
      <c r="F33" s="26">
        <f t="shared" si="0"/>
        <v>34</v>
      </c>
      <c r="G33" s="24">
        <f t="shared" si="0"/>
        <v>755935</v>
      </c>
    </row>
    <row r="34" spans="1:7" ht="22.5" customHeight="1" thickTop="1" thickBot="1" x14ac:dyDescent="0.25">
      <c r="A34" s="29" t="s">
        <v>37</v>
      </c>
      <c r="B34" s="30">
        <f>SUM(B6:B33)</f>
        <v>108305</v>
      </c>
      <c r="C34" s="31">
        <f>SUM(C6:C33)</f>
        <v>1203291495</v>
      </c>
      <c r="D34" s="32">
        <f>SUM(D6:D33)</f>
        <v>20344</v>
      </c>
      <c r="E34" s="32">
        <f>SUM(E6:E33)</f>
        <v>323877640</v>
      </c>
      <c r="F34" s="30">
        <f t="shared" si="0"/>
        <v>128649</v>
      </c>
      <c r="G34" s="33">
        <f t="shared" si="0"/>
        <v>1527169135</v>
      </c>
    </row>
    <row r="35" spans="1:7" ht="22.5" customHeight="1" thickTop="1" thickBot="1" x14ac:dyDescent="0.25">
      <c r="A35" s="29" t="s">
        <v>38</v>
      </c>
      <c r="B35" s="34">
        <f>B34/F34</f>
        <v>0.8418642974294398</v>
      </c>
      <c r="C35" s="35">
        <f>C34/G34</f>
        <v>0.78792287469848588</v>
      </c>
      <c r="D35" s="36">
        <f>D34/F34</f>
        <v>0.1581357025705602</v>
      </c>
      <c r="E35" s="36">
        <f>E34/G34</f>
        <v>0.21207712530151415</v>
      </c>
      <c r="F35" s="34">
        <f>D35+B35</f>
        <v>1</v>
      </c>
      <c r="G35" s="37">
        <f>E35+C35</f>
        <v>1</v>
      </c>
    </row>
    <row r="36" spans="1:7" ht="11.25" customHeight="1" thickTop="1" x14ac:dyDescent="0.2">
      <c r="A36" s="38"/>
      <c r="B36" s="39"/>
      <c r="C36" s="39"/>
      <c r="D36" s="39"/>
      <c r="E36" s="39"/>
      <c r="F36" s="39"/>
      <c r="G36" s="39"/>
    </row>
    <row r="61" spans="37:37" x14ac:dyDescent="0.2">
      <c r="AK61" s="2">
        <v>124690</v>
      </c>
    </row>
    <row r="109" spans="4:4" x14ac:dyDescent="0.2">
      <c r="D109" s="2">
        <v>-122200000</v>
      </c>
    </row>
  </sheetData>
  <mergeCells count="7">
    <mergeCell ref="A1:G1"/>
    <mergeCell ref="A2:G2"/>
    <mergeCell ref="A3:A5"/>
    <mergeCell ref="B3:E3"/>
    <mergeCell ref="F3:G4"/>
    <mergeCell ref="B4:C4"/>
    <mergeCell ref="D4:E4"/>
  </mergeCells>
  <printOptions horizontalCentered="1"/>
  <pageMargins left="0.35433070866141736" right="0.19685039370078741" top="0.31496062992125984" bottom="0.19685039370078741" header="0.19685039370078741" footer="0.19685039370078741"/>
  <pageSetup scale="73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Sumario 8</vt:lpstr>
      <vt:lpstr>'Sumario 8'!Área_de_impresión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Abelino De Jesus Lopez Pilia</dc:creator>
  <cp:lastModifiedBy>Abelino De Jesus Lopez Pilia</cp:lastModifiedBy>
  <dcterms:created xsi:type="dcterms:W3CDTF">2025-01-10T20:28:27Z</dcterms:created>
  <dcterms:modified xsi:type="dcterms:W3CDTF">2025-01-10T20:29:26Z</dcterms:modified>
</cp:coreProperties>
</file>