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914D4A2A-7659-4137-9BF6-5E8BE825F758}" xr6:coauthVersionLast="36" xr6:coauthVersionMax="36" xr10:uidLastSave="{00000000-0000-0000-0000-000000000000}"/>
  <bookViews>
    <workbookView xWindow="0" yWindow="0" windowWidth="28800" windowHeight="12225" xr2:uid="{40D6EF98-6C8D-48F4-896D-1F9EDEEA7D74}"/>
  </bookViews>
  <sheets>
    <sheet name="Sumario 7" sheetId="1" r:id="rId1"/>
  </sheets>
  <externalReferences>
    <externalReference r:id="rId2"/>
  </externalReferences>
  <definedNames>
    <definedName name="_xlnm.Print_Area" localSheetId="0">'Sumario 7'!$A$1:$D$43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39" i="1"/>
  <c r="D38" i="1"/>
  <c r="B37" i="1"/>
  <c r="D36" i="1"/>
  <c r="D35" i="1"/>
  <c r="D34" i="1"/>
  <c r="D33" i="1"/>
  <c r="B32" i="1"/>
  <c r="B31" i="1" s="1"/>
  <c r="D30" i="1"/>
  <c r="C28" i="1"/>
  <c r="B28" i="1"/>
  <c r="D27" i="1"/>
  <c r="D26" i="1"/>
  <c r="D25" i="1"/>
  <c r="C22" i="1"/>
  <c r="D24" i="1"/>
  <c r="B22" i="1"/>
  <c r="D20" i="1"/>
  <c r="D19" i="1"/>
  <c r="D18" i="1"/>
  <c r="B17" i="1"/>
  <c r="D16" i="1"/>
  <c r="D15" i="1"/>
  <c r="D14" i="1"/>
  <c r="D13" i="1"/>
  <c r="D12" i="1"/>
  <c r="D11" i="1"/>
  <c r="D10" i="1"/>
  <c r="B9" i="1"/>
  <c r="D8" i="1"/>
  <c r="B6" i="1"/>
  <c r="B5" i="1" s="1"/>
  <c r="C6" i="1"/>
  <c r="C5" i="1"/>
  <c r="B42" i="1" l="1"/>
  <c r="B44" i="1" s="1"/>
  <c r="B21" i="1"/>
  <c r="D32" i="1"/>
  <c r="D31" i="1" s="1"/>
  <c r="D37" i="1"/>
  <c r="D9" i="1"/>
  <c r="D17" i="1"/>
  <c r="C21" i="1"/>
  <c r="C42" i="1" s="1"/>
  <c r="D7" i="1"/>
  <c r="D29" i="1"/>
  <c r="D23" i="1"/>
  <c r="D28" i="1" l="1"/>
  <c r="D22" i="1"/>
  <c r="C44" i="1"/>
  <c r="D6" i="1"/>
  <c r="D5" i="1" l="1"/>
  <c r="D21" i="1"/>
  <c r="D42" i="1" l="1"/>
  <c r="D43" i="1" l="1"/>
  <c r="D44" i="1"/>
  <c r="B43" i="1"/>
  <c r="C43" i="1"/>
</calcChain>
</file>

<file path=xl/sharedStrings.xml><?xml version="1.0" encoding="utf-8"?>
<sst xmlns="http://schemas.openxmlformats.org/spreadsheetml/2006/main" count="47" uniqueCount="44">
  <si>
    <t xml:space="preserve"> SUMARIO No.  7   COMPOSICION  ECONOMICA DEL GASTO POR FUENTES DE FINANCIAMIENTO</t>
  </si>
  <si>
    <t>( En US dólares)</t>
  </si>
  <si>
    <t>FINANCIAMIENTO</t>
  </si>
  <si>
    <t>FINANCIAMIENTO   INTERNO</t>
  </si>
  <si>
    <t>FINANCIAMIENTO EXTERNO</t>
  </si>
  <si>
    <t>TOTAL</t>
  </si>
  <si>
    <t>CLASIFICACION ECONOMICA</t>
  </si>
  <si>
    <t>GASTOS CORRIENTES</t>
  </si>
  <si>
    <t>Gastos de Consumo o Gestión Operativa</t>
  </si>
  <si>
    <t>Remuneraciones</t>
  </si>
  <si>
    <t>Bienes y Servicios</t>
  </si>
  <si>
    <t>Gastos Financieros y Otros</t>
  </si>
  <si>
    <t>Intereses y Comisiones de Titulos y Valores en el Mercado Nacional</t>
  </si>
  <si>
    <t>Intereses y Comisiones de Titulos y Valores en el Mercado Externo</t>
  </si>
  <si>
    <t>Intereses y Comisiones de Empréstitos Internos</t>
  </si>
  <si>
    <t>Intereses y Comisiones de Empréstitos Externos</t>
  </si>
  <si>
    <t>Impuestos, Tasas y Derechos</t>
  </si>
  <si>
    <t>Seguros, Comisiones y Gastos Bancarios</t>
  </si>
  <si>
    <t>Otros Gastos No Clasificados</t>
  </si>
  <si>
    <t>Transferencias  Corrientes</t>
  </si>
  <si>
    <t>Al Sector Público</t>
  </si>
  <si>
    <t>Al Sector Privado</t>
  </si>
  <si>
    <t>Al Sector Externo</t>
  </si>
  <si>
    <t>GASTO DE CAPITAL</t>
  </si>
  <si>
    <t>Inversiones en Activos Fijos</t>
  </si>
  <si>
    <t>Bienes Muebles</t>
  </si>
  <si>
    <t>Bienes Inmuebles</t>
  </si>
  <si>
    <t>Intangibles</t>
  </si>
  <si>
    <t>Infraestructura</t>
  </si>
  <si>
    <t>Inversión en Capital Humano</t>
  </si>
  <si>
    <t>Transferencia de Capital</t>
  </si>
  <si>
    <t>APLICACIONES FINANCIERAS</t>
  </si>
  <si>
    <t>Amortización Endeudamiento Público</t>
  </si>
  <si>
    <t>Rescate de Colocaciones de Titulos y Valores en el Mercado Nacional</t>
  </si>
  <si>
    <t>Rescate de Colocaciones de Titulos y Valores en el Mercado Externo</t>
  </si>
  <si>
    <t>Amortización de Empréstitos Internos</t>
  </si>
  <si>
    <t>Amortización de Empréstitos Externos</t>
  </si>
  <si>
    <t>GASTOS DE CONTRIBUCIONES ESPECIALES</t>
  </si>
  <si>
    <t>Fondo de Conservación Vial</t>
  </si>
  <si>
    <t>Fondo Solidario para la Salud</t>
  </si>
  <si>
    <t>Corporación Salvadoreña de Turismo</t>
  </si>
  <si>
    <t>Transporte</t>
  </si>
  <si>
    <t>Participación en total (en porcentajes)</t>
  </si>
  <si>
    <t>Participación respecto al PIB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</si>
</sst>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.00\ &quot;¢&quot;;[Red]\-#,##0.00\ &quot;¢&quot;"/>
  </numFmts>
  <fonts count="8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u val="singleAccounting"/>
      <sz val="10"/>
      <name val="Museo Sans 100"/>
      <family val="3"/>
    </font>
    <font>
      <b/>
      <u/>
      <sz val="10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 wrapText="1" indent="3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indent="2"/>
    </xf>
    <xf numFmtId="43" fontId="4" fillId="2" borderId="6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38" fontId="4" fillId="2" borderId="10" xfId="1" applyNumberFormat="1" applyFont="1" applyFill="1" applyBorder="1" applyAlignment="1" applyProtection="1">
      <alignment vertical="center"/>
    </xf>
    <xf numFmtId="38" fontId="4" fillId="2" borderId="9" xfId="1" applyNumberFormat="1" applyFont="1" applyFill="1" applyBorder="1" applyAlignment="1" applyProtection="1">
      <alignment vertical="center"/>
    </xf>
    <xf numFmtId="38" fontId="4" fillId="2" borderId="11" xfId="1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38" fontId="6" fillId="2" borderId="12" xfId="1" applyNumberFormat="1" applyFont="1" applyFill="1" applyBorder="1" applyAlignment="1" applyProtection="1">
      <alignment vertical="center"/>
    </xf>
    <xf numFmtId="38" fontId="7" fillId="2" borderId="0" xfId="1" applyNumberFormat="1" applyFont="1" applyFill="1" applyBorder="1" applyAlignment="1" applyProtection="1">
      <alignment vertical="center"/>
    </xf>
    <xf numFmtId="38" fontId="6" fillId="2" borderId="13" xfId="1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indent="2"/>
    </xf>
    <xf numFmtId="38" fontId="2" fillId="2" borderId="12" xfId="1" applyNumberFormat="1" applyFont="1" applyFill="1" applyBorder="1" applyAlignment="1" applyProtection="1">
      <alignment vertical="center"/>
    </xf>
    <xf numFmtId="38" fontId="2" fillId="2" borderId="0" xfId="0" applyNumberFormat="1" applyFont="1" applyFill="1" applyBorder="1" applyAlignment="1" applyProtection="1">
      <alignment horizontal="right" vertical="center"/>
    </xf>
    <xf numFmtId="38" fontId="2" fillId="2" borderId="13" xfId="1" applyNumberFormat="1" applyFont="1" applyFill="1" applyBorder="1" applyAlignment="1" applyProtection="1">
      <alignment vertical="center"/>
    </xf>
    <xf numFmtId="38" fontId="6" fillId="2" borderId="14" xfId="1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/>
    </xf>
    <xf numFmtId="3" fontId="4" fillId="2" borderId="10" xfId="1" applyNumberFormat="1" applyFont="1" applyFill="1" applyBorder="1" applyAlignment="1" applyProtection="1">
      <alignment vertical="center"/>
    </xf>
    <xf numFmtId="37" fontId="4" fillId="2" borderId="11" xfId="1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3" fontId="6" fillId="2" borderId="12" xfId="1" applyNumberFormat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37" fontId="6" fillId="2" borderId="13" xfId="1" applyNumberFormat="1" applyFont="1" applyFill="1" applyBorder="1" applyAlignment="1" applyProtection="1">
      <alignment vertical="center"/>
    </xf>
    <xf numFmtId="3" fontId="2" fillId="2" borderId="12" xfId="2" applyNumberFormat="1" applyFont="1" applyFill="1" applyBorder="1" applyAlignment="1" applyProtection="1">
      <alignment vertical="center"/>
    </xf>
    <xf numFmtId="37" fontId="2" fillId="2" borderId="13" xfId="1" applyNumberFormat="1" applyFont="1" applyFill="1" applyBorder="1" applyAlignment="1" applyProtection="1">
      <alignment vertical="center"/>
    </xf>
    <xf numFmtId="38" fontId="6" fillId="2" borderId="0" xfId="0" applyNumberFormat="1" applyFont="1" applyFill="1" applyBorder="1" applyAlignment="1" applyProtection="1">
      <alignment horizontal="right" vertical="center"/>
    </xf>
    <xf numFmtId="38" fontId="4" fillId="2" borderId="0" xfId="1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left" vertical="center"/>
    </xf>
    <xf numFmtId="38" fontId="4" fillId="2" borderId="15" xfId="0" applyNumberFormat="1" applyFont="1" applyFill="1" applyBorder="1" applyAlignment="1" applyProtection="1">
      <alignment horizontal="right" vertical="center"/>
    </xf>
    <xf numFmtId="49" fontId="2" fillId="0" borderId="14" xfId="0" applyNumberFormat="1" applyFont="1" applyFill="1" applyBorder="1" applyAlignment="1" applyProtection="1">
      <alignment horizontal="left" vertical="center" indent="2"/>
    </xf>
    <xf numFmtId="38" fontId="2" fillId="2" borderId="14" xfId="0" applyNumberFormat="1" applyFont="1" applyFill="1" applyBorder="1" applyAlignment="1" applyProtection="1">
      <alignment horizontal="right" vertical="center"/>
    </xf>
    <xf numFmtId="38" fontId="2" fillId="2" borderId="4" xfId="1" applyNumberFormat="1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left" vertical="center" indent="2"/>
    </xf>
    <xf numFmtId="49" fontId="2" fillId="0" borderId="7" xfId="0" applyNumberFormat="1" applyFont="1" applyFill="1" applyBorder="1" applyAlignment="1" applyProtection="1">
      <alignment horizontal="left" vertical="center" indent="2"/>
    </xf>
    <xf numFmtId="38" fontId="2" fillId="2" borderId="6" xfId="1" applyNumberFormat="1" applyFont="1" applyFill="1" applyBorder="1" applyAlignment="1" applyProtection="1">
      <alignment vertical="center"/>
    </xf>
    <xf numFmtId="38" fontId="2" fillId="2" borderId="7" xfId="0" applyNumberFormat="1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</xf>
    <xf numFmtId="38" fontId="4" fillId="2" borderId="6" xfId="1" applyNumberFormat="1" applyFont="1" applyFill="1" applyBorder="1" applyAlignment="1" applyProtection="1">
      <alignment vertical="center"/>
    </xf>
    <xf numFmtId="38" fontId="4" fillId="2" borderId="7" xfId="1" applyNumberFormat="1" applyFont="1" applyFill="1" applyBorder="1" applyAlignment="1" applyProtection="1">
      <alignment vertical="center"/>
    </xf>
    <xf numFmtId="164" fontId="4" fillId="2" borderId="6" xfId="3" applyNumberFormat="1" applyFont="1" applyFill="1" applyBorder="1" applyAlignment="1" applyProtection="1">
      <alignment horizontal="center" vertical="center"/>
    </xf>
    <xf numFmtId="164" fontId="4" fillId="2" borderId="7" xfId="3" applyNumberFormat="1" applyFont="1" applyFill="1" applyBorder="1" applyAlignment="1" applyProtection="1">
      <alignment horizontal="center" vertical="center"/>
    </xf>
    <xf numFmtId="164" fontId="4" fillId="2" borderId="11" xfId="3" applyNumberFormat="1" applyFont="1" applyFill="1" applyBorder="1" applyAlignment="1" applyProtection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19050</xdr:rowOff>
    </xdr:from>
    <xdr:to>
      <xdr:col>0</xdr:col>
      <xdr:colOff>3467100</xdr:colOff>
      <xdr:row>4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7C5863A-6F74-4319-927E-1627C49FF1E2}"/>
            </a:ext>
          </a:extLst>
        </xdr:cNvPr>
        <xdr:cNvSpPr>
          <a:spLocks noChangeShapeType="1"/>
        </xdr:cNvSpPr>
      </xdr:nvSpPr>
      <xdr:spPr bwMode="auto">
        <a:xfrm>
          <a:off x="142875" y="561975"/>
          <a:ext cx="3324225" cy="676275"/>
        </a:xfrm>
        <a:prstGeom prst="line">
          <a:avLst/>
        </a:prstGeom>
        <a:noFill/>
        <a:ln w="9525">
          <a:solidFill>
            <a:srgbClr val="333333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CB2B-8E53-4E9A-8B94-D16A1E198FD4}">
  <sheetPr>
    <tabColor rgb="FFFFC000"/>
  </sheetPr>
  <dimension ref="A1:D46"/>
  <sheetViews>
    <sheetView showGridLines="0" showZeros="0" tabSelected="1" zoomScale="110" zoomScaleNormal="110" zoomScaleSheetLayoutView="75" workbookViewId="0">
      <pane xSplit="1" ySplit="4" topLeftCell="B32" activePane="bottomRight" state="frozen"/>
      <selection activeCell="D120" sqref="D120"/>
      <selection pane="topRight" activeCell="D120" sqref="D120"/>
      <selection pane="bottomLeft" activeCell="D120" sqref="D120"/>
      <selection pane="bottomRight" activeCell="D51" sqref="D51"/>
    </sheetView>
  </sheetViews>
  <sheetFormatPr baseColWidth="10" defaultRowHeight="12.75" x14ac:dyDescent="0.2"/>
  <cols>
    <col min="1" max="1" width="63.7109375" style="2" customWidth="1"/>
    <col min="2" max="3" width="17.7109375" style="2" customWidth="1"/>
    <col min="4" max="4" width="18.5703125" style="2" customWidth="1"/>
    <col min="5" max="5" width="7.7109375" style="2" customWidth="1"/>
    <col min="6" max="6" width="17.28515625" style="2" customWidth="1"/>
    <col min="7" max="7" width="14" style="2" customWidth="1"/>
    <col min="8" max="16384" width="11.42578125" style="2"/>
  </cols>
  <sheetData>
    <row r="1" spans="1:4" ht="27.75" customHeight="1" x14ac:dyDescent="0.2">
      <c r="A1" s="1" t="s">
        <v>0</v>
      </c>
      <c r="B1" s="1"/>
      <c r="C1" s="1"/>
      <c r="D1" s="1"/>
    </row>
    <row r="2" spans="1:4" ht="15" customHeight="1" thickBot="1" x14ac:dyDescent="0.25">
      <c r="A2" s="3" t="s">
        <v>1</v>
      </c>
      <c r="B2" s="3"/>
      <c r="C2" s="3"/>
      <c r="D2" s="3"/>
    </row>
    <row r="3" spans="1:4" ht="19.5" customHeight="1" thickTop="1" x14ac:dyDescent="0.2">
      <c r="A3" s="4" t="s">
        <v>2</v>
      </c>
      <c r="B3" s="5" t="s">
        <v>3</v>
      </c>
      <c r="C3" s="6" t="s">
        <v>4</v>
      </c>
      <c r="D3" s="7" t="s">
        <v>5</v>
      </c>
    </row>
    <row r="4" spans="1:4" ht="33.75" customHeight="1" thickBot="1" x14ac:dyDescent="0.25">
      <c r="A4" s="8" t="s">
        <v>6</v>
      </c>
      <c r="B4" s="9"/>
      <c r="C4" s="10"/>
      <c r="D4" s="11"/>
    </row>
    <row r="5" spans="1:4" ht="19.5" customHeight="1" thickTop="1" thickBot="1" x14ac:dyDescent="0.25">
      <c r="A5" s="12" t="s">
        <v>7</v>
      </c>
      <c r="B5" s="13">
        <f>+B6+B9+B17</f>
        <v>6361818879</v>
      </c>
      <c r="C5" s="14">
        <f>+C6+C9+C17</f>
        <v>0</v>
      </c>
      <c r="D5" s="15">
        <f>+D6+D9+D17</f>
        <v>6361818879</v>
      </c>
    </row>
    <row r="6" spans="1:4" ht="19.5" customHeight="1" thickTop="1" x14ac:dyDescent="0.2">
      <c r="A6" s="16" t="s">
        <v>8</v>
      </c>
      <c r="B6" s="17">
        <f>SUM(B7:B8)</f>
        <v>2920625258</v>
      </c>
      <c r="C6" s="18">
        <f>SUM(C7:C8)</f>
        <v>0</v>
      </c>
      <c r="D6" s="19">
        <f>SUM(D7:D8)</f>
        <v>2920625258</v>
      </c>
    </row>
    <row r="7" spans="1:4" ht="19.5" customHeight="1" x14ac:dyDescent="0.2">
      <c r="A7" s="20" t="s">
        <v>9</v>
      </c>
      <c r="B7" s="21">
        <v>2371810728</v>
      </c>
      <c r="C7" s="22"/>
      <c r="D7" s="23">
        <f>+B7+C7</f>
        <v>2371810728</v>
      </c>
    </row>
    <row r="8" spans="1:4" ht="19.5" customHeight="1" x14ac:dyDescent="0.2">
      <c r="A8" s="20" t="s">
        <v>10</v>
      </c>
      <c r="B8" s="21">
        <v>548814530</v>
      </c>
      <c r="C8" s="22"/>
      <c r="D8" s="23">
        <f>+B8+C8</f>
        <v>548814530</v>
      </c>
    </row>
    <row r="9" spans="1:4" ht="19.5" customHeight="1" x14ac:dyDescent="0.2">
      <c r="A9" s="16" t="s">
        <v>11</v>
      </c>
      <c r="B9" s="17">
        <f>SUM(B10:B16)</f>
        <v>1583500998</v>
      </c>
      <c r="C9" s="24"/>
      <c r="D9" s="19">
        <f>SUM(D10:D16)</f>
        <v>1583500998</v>
      </c>
    </row>
    <row r="10" spans="1:4" ht="19.5" customHeight="1" x14ac:dyDescent="0.2">
      <c r="A10" s="20" t="s">
        <v>12</v>
      </c>
      <c r="B10" s="21">
        <v>552513765</v>
      </c>
      <c r="C10" s="22"/>
      <c r="D10" s="23">
        <f t="shared" ref="D10:D16" si="0">+B10+C10</f>
        <v>552513765</v>
      </c>
    </row>
    <row r="11" spans="1:4" ht="19.5" customHeight="1" x14ac:dyDescent="0.2">
      <c r="A11" s="20" t="s">
        <v>13</v>
      </c>
      <c r="B11" s="21">
        <v>603345567</v>
      </c>
      <c r="C11" s="22"/>
      <c r="D11" s="23">
        <f t="shared" si="0"/>
        <v>603345567</v>
      </c>
    </row>
    <row r="12" spans="1:4" ht="19.5" customHeight="1" x14ac:dyDescent="0.2">
      <c r="A12" s="20" t="s">
        <v>14</v>
      </c>
      <c r="B12" s="21">
        <v>2633900</v>
      </c>
      <c r="C12" s="22"/>
      <c r="D12" s="23">
        <f t="shared" si="0"/>
        <v>2633900</v>
      </c>
    </row>
    <row r="13" spans="1:4" ht="19.5" customHeight="1" x14ac:dyDescent="0.2">
      <c r="A13" s="20" t="s">
        <v>15</v>
      </c>
      <c r="B13" s="21">
        <v>364546715</v>
      </c>
      <c r="C13" s="22"/>
      <c r="D13" s="23">
        <f t="shared" si="0"/>
        <v>364546715</v>
      </c>
    </row>
    <row r="14" spans="1:4" ht="19.5" customHeight="1" x14ac:dyDescent="0.2">
      <c r="A14" s="20" t="s">
        <v>16</v>
      </c>
      <c r="B14" s="21">
        <v>7952023</v>
      </c>
      <c r="C14" s="22"/>
      <c r="D14" s="23">
        <f t="shared" si="0"/>
        <v>7952023</v>
      </c>
    </row>
    <row r="15" spans="1:4" ht="19.5" customHeight="1" x14ac:dyDescent="0.2">
      <c r="A15" s="20" t="s">
        <v>17</v>
      </c>
      <c r="B15" s="21">
        <v>43486067</v>
      </c>
      <c r="C15" s="22"/>
      <c r="D15" s="23">
        <f t="shared" si="0"/>
        <v>43486067</v>
      </c>
    </row>
    <row r="16" spans="1:4" ht="19.5" customHeight="1" x14ac:dyDescent="0.2">
      <c r="A16" s="20" t="s">
        <v>18</v>
      </c>
      <c r="B16" s="21">
        <v>9022961</v>
      </c>
      <c r="C16" s="22"/>
      <c r="D16" s="23">
        <f t="shared" si="0"/>
        <v>9022961</v>
      </c>
    </row>
    <row r="17" spans="1:4" ht="19.5" customHeight="1" x14ac:dyDescent="0.2">
      <c r="A17" s="25" t="s">
        <v>19</v>
      </c>
      <c r="B17" s="17">
        <f>SUM(B18:B20)</f>
        <v>1857692623</v>
      </c>
      <c r="C17" s="18"/>
      <c r="D17" s="19">
        <f>SUM(D18:D20)</f>
        <v>1857692623</v>
      </c>
    </row>
    <row r="18" spans="1:4" ht="19.5" customHeight="1" x14ac:dyDescent="0.2">
      <c r="A18" s="20" t="s">
        <v>20</v>
      </c>
      <c r="B18" s="21">
        <v>1593176562</v>
      </c>
      <c r="C18" s="22"/>
      <c r="D18" s="23">
        <f>+B18+C18</f>
        <v>1593176562</v>
      </c>
    </row>
    <row r="19" spans="1:4" ht="19.5" customHeight="1" x14ac:dyDescent="0.2">
      <c r="A19" s="20" t="s">
        <v>21</v>
      </c>
      <c r="B19" s="21">
        <v>260130240</v>
      </c>
      <c r="C19" s="22"/>
      <c r="D19" s="23">
        <f>+B19+C19</f>
        <v>260130240</v>
      </c>
    </row>
    <row r="20" spans="1:4" ht="19.5" customHeight="1" thickBot="1" x14ac:dyDescent="0.25">
      <c r="A20" s="20" t="s">
        <v>22</v>
      </c>
      <c r="B20" s="21">
        <v>4385821</v>
      </c>
      <c r="C20" s="22"/>
      <c r="D20" s="23">
        <f>+B20+C20</f>
        <v>4385821</v>
      </c>
    </row>
    <row r="21" spans="1:4" ht="19.5" customHeight="1" thickTop="1" thickBot="1" x14ac:dyDescent="0.25">
      <c r="A21" s="12" t="s">
        <v>23</v>
      </c>
      <c r="B21" s="26">
        <f>+B22+B27+B28</f>
        <v>582540317</v>
      </c>
      <c r="C21" s="14">
        <f>+C22+C27+C28</f>
        <v>1226397895</v>
      </c>
      <c r="D21" s="27">
        <f>+D22+D27+D28</f>
        <v>1808938212</v>
      </c>
    </row>
    <row r="22" spans="1:4" ht="19.5" customHeight="1" thickTop="1" x14ac:dyDescent="0.2">
      <c r="A22" s="28" t="s">
        <v>24</v>
      </c>
      <c r="B22" s="29">
        <f>SUM(B23:B26)</f>
        <v>191983891</v>
      </c>
      <c r="C22" s="30">
        <f>SUM(C23:C26)</f>
        <v>953953506</v>
      </c>
      <c r="D22" s="31">
        <f>SUM(D23:D26)</f>
        <v>1145937397</v>
      </c>
    </row>
    <row r="23" spans="1:4" ht="19.5" customHeight="1" x14ac:dyDescent="0.2">
      <c r="A23" s="20" t="s">
        <v>25</v>
      </c>
      <c r="B23" s="21">
        <v>64924236</v>
      </c>
      <c r="C23" s="22">
        <v>92943787</v>
      </c>
      <c r="D23" s="23">
        <f t="shared" ref="D23:D27" si="1">+B23+C23</f>
        <v>157868023</v>
      </c>
    </row>
    <row r="24" spans="1:4" ht="19.5" customHeight="1" x14ac:dyDescent="0.2">
      <c r="A24" s="20" t="s">
        <v>26</v>
      </c>
      <c r="B24" s="21">
        <v>22572925</v>
      </c>
      <c r="C24" s="22">
        <v>0</v>
      </c>
      <c r="D24" s="23">
        <f t="shared" si="1"/>
        <v>22572925</v>
      </c>
    </row>
    <row r="25" spans="1:4" ht="19.5" customHeight="1" x14ac:dyDescent="0.2">
      <c r="A25" s="20" t="s">
        <v>27</v>
      </c>
      <c r="B25" s="21">
        <v>10820994</v>
      </c>
      <c r="C25" s="22">
        <v>11855051</v>
      </c>
      <c r="D25" s="23">
        <f t="shared" si="1"/>
        <v>22676045</v>
      </c>
    </row>
    <row r="26" spans="1:4" ht="19.5" customHeight="1" x14ac:dyDescent="0.2">
      <c r="A26" s="20" t="s">
        <v>28</v>
      </c>
      <c r="B26" s="32">
        <v>93665736</v>
      </c>
      <c r="C26" s="22">
        <v>849154668</v>
      </c>
      <c r="D26" s="33">
        <f t="shared" si="1"/>
        <v>942820404</v>
      </c>
    </row>
    <row r="27" spans="1:4" ht="19.5" customHeight="1" x14ac:dyDescent="0.2">
      <c r="A27" s="28" t="s">
        <v>29</v>
      </c>
      <c r="B27" s="17">
        <v>2126345</v>
      </c>
      <c r="C27" s="34">
        <v>80544134</v>
      </c>
      <c r="D27" s="19">
        <f t="shared" si="1"/>
        <v>82670479</v>
      </c>
    </row>
    <row r="28" spans="1:4" ht="19.5" customHeight="1" x14ac:dyDescent="0.2">
      <c r="A28" s="28" t="s">
        <v>30</v>
      </c>
      <c r="B28" s="17">
        <f>SUM(B29:B30)</f>
        <v>388430081</v>
      </c>
      <c r="C28" s="30">
        <f>SUM(C29:C30)</f>
        <v>191900255</v>
      </c>
      <c r="D28" s="19">
        <f>SUM(D29:D30)</f>
        <v>580330336</v>
      </c>
    </row>
    <row r="29" spans="1:4" ht="19.5" customHeight="1" x14ac:dyDescent="0.2">
      <c r="A29" s="20" t="s">
        <v>20</v>
      </c>
      <c r="B29" s="21">
        <v>340033560</v>
      </c>
      <c r="C29" s="22">
        <v>162832800</v>
      </c>
      <c r="D29" s="23">
        <f>+B29+C29</f>
        <v>502866360</v>
      </c>
    </row>
    <row r="30" spans="1:4" ht="19.5" customHeight="1" thickBot="1" x14ac:dyDescent="0.25">
      <c r="A30" s="20" t="s">
        <v>21</v>
      </c>
      <c r="B30" s="21">
        <v>48396521</v>
      </c>
      <c r="C30" s="22">
        <v>29067455</v>
      </c>
      <c r="D30" s="23">
        <f>+B30+C30</f>
        <v>77463976</v>
      </c>
    </row>
    <row r="31" spans="1:4" ht="19.5" customHeight="1" thickTop="1" thickBot="1" x14ac:dyDescent="0.25">
      <c r="A31" s="12" t="s">
        <v>31</v>
      </c>
      <c r="B31" s="13">
        <f>+B32</f>
        <v>1261629975</v>
      </c>
      <c r="C31" s="14"/>
      <c r="D31" s="15">
        <f>+D32</f>
        <v>1261629975</v>
      </c>
    </row>
    <row r="32" spans="1:4" ht="19.5" customHeight="1" thickTop="1" x14ac:dyDescent="0.2">
      <c r="A32" s="28" t="s">
        <v>32</v>
      </c>
      <c r="B32" s="17">
        <f>SUM(B33:B36)</f>
        <v>1261629975</v>
      </c>
      <c r="C32" s="35"/>
      <c r="D32" s="19">
        <f>SUM(D33:D36)</f>
        <v>1261629975</v>
      </c>
    </row>
    <row r="33" spans="1:4" ht="19.5" customHeight="1" x14ac:dyDescent="0.2">
      <c r="A33" s="20" t="s">
        <v>33</v>
      </c>
      <c r="B33" s="21">
        <v>533375800</v>
      </c>
      <c r="C33" s="22"/>
      <c r="D33" s="23">
        <f>+B33+C33</f>
        <v>533375800</v>
      </c>
    </row>
    <row r="34" spans="1:4" ht="19.5" customHeight="1" x14ac:dyDescent="0.2">
      <c r="A34" s="20" t="s">
        <v>34</v>
      </c>
      <c r="B34" s="21">
        <v>231864760</v>
      </c>
      <c r="C34" s="22"/>
      <c r="D34" s="23">
        <f>+B34+C34</f>
        <v>231864760</v>
      </c>
    </row>
    <row r="35" spans="1:4" ht="19.5" customHeight="1" x14ac:dyDescent="0.2">
      <c r="A35" s="20" t="s">
        <v>35</v>
      </c>
      <c r="B35" s="21">
        <v>9123730</v>
      </c>
      <c r="C35" s="22"/>
      <c r="D35" s="23">
        <f>+B35+C35</f>
        <v>9123730</v>
      </c>
    </row>
    <row r="36" spans="1:4" ht="19.5" customHeight="1" thickBot="1" x14ac:dyDescent="0.25">
      <c r="A36" s="20" t="s">
        <v>36</v>
      </c>
      <c r="B36" s="21">
        <v>487265685</v>
      </c>
      <c r="C36" s="22"/>
      <c r="D36" s="23">
        <f>+B36+C36</f>
        <v>487265685</v>
      </c>
    </row>
    <row r="37" spans="1:4" ht="19.5" customHeight="1" thickTop="1" thickBot="1" x14ac:dyDescent="0.25">
      <c r="A37" s="36" t="s">
        <v>37</v>
      </c>
      <c r="B37" s="13">
        <f>SUM(B38:B41)</f>
        <v>230610076</v>
      </c>
      <c r="C37" s="37"/>
      <c r="D37" s="15">
        <f>SUM(D38:D41)</f>
        <v>230610076</v>
      </c>
    </row>
    <row r="38" spans="1:4" ht="19.5" customHeight="1" thickTop="1" x14ac:dyDescent="0.2">
      <c r="A38" s="38" t="s">
        <v>38</v>
      </c>
      <c r="B38" s="21">
        <v>116220950</v>
      </c>
      <c r="C38" s="39"/>
      <c r="D38" s="40">
        <f t="shared" ref="D38:D41" si="2">SUM(B38:C38)</f>
        <v>116220950</v>
      </c>
    </row>
    <row r="39" spans="1:4" ht="19.5" customHeight="1" x14ac:dyDescent="0.2">
      <c r="A39" s="41" t="s">
        <v>39</v>
      </c>
      <c r="B39" s="21">
        <v>61820028</v>
      </c>
      <c r="C39" s="39"/>
      <c r="D39" s="23">
        <f t="shared" si="2"/>
        <v>61820028</v>
      </c>
    </row>
    <row r="40" spans="1:4" ht="19.5" customHeight="1" x14ac:dyDescent="0.2">
      <c r="A40" s="38" t="s">
        <v>40</v>
      </c>
      <c r="B40" s="21">
        <v>13828778</v>
      </c>
      <c r="C40" s="39"/>
      <c r="D40" s="23">
        <f t="shared" si="2"/>
        <v>13828778</v>
      </c>
    </row>
    <row r="41" spans="1:4" ht="19.5" customHeight="1" thickBot="1" x14ac:dyDescent="0.25">
      <c r="A41" s="42" t="s">
        <v>41</v>
      </c>
      <c r="B41" s="43">
        <v>38740320</v>
      </c>
      <c r="C41" s="44"/>
      <c r="D41" s="23">
        <f t="shared" si="2"/>
        <v>38740320</v>
      </c>
    </row>
    <row r="42" spans="1:4" ht="19.5" customHeight="1" thickTop="1" thickBot="1" x14ac:dyDescent="0.25">
      <c r="A42" s="45" t="s">
        <v>5</v>
      </c>
      <c r="B42" s="46">
        <f>B5+B21+B31+B37</f>
        <v>8436599247</v>
      </c>
      <c r="C42" s="47">
        <f>C5+C21+C31+C37</f>
        <v>1226397895</v>
      </c>
      <c r="D42" s="15">
        <f>D5+D21+D31+D37</f>
        <v>9662997142</v>
      </c>
    </row>
    <row r="43" spans="1:4" ht="19.5" customHeight="1" thickTop="1" thickBot="1" x14ac:dyDescent="0.25">
      <c r="A43" s="45" t="s">
        <v>42</v>
      </c>
      <c r="B43" s="48">
        <f>B42/$D$42</f>
        <v>0.87308307381469785</v>
      </c>
      <c r="C43" s="49">
        <f>C42/$D$42</f>
        <v>0.12691692618530218</v>
      </c>
      <c r="D43" s="50">
        <f>D42/$D$42</f>
        <v>1</v>
      </c>
    </row>
    <row r="44" spans="1:4" ht="19.5" customHeight="1" thickTop="1" thickBot="1" x14ac:dyDescent="0.25">
      <c r="A44" s="51" t="s">
        <v>43</v>
      </c>
      <c r="B44" s="52">
        <f>B42/$A$46</f>
        <v>0.22494478757612277</v>
      </c>
      <c r="C44" s="53">
        <f>C42/$A$46</f>
        <v>3.2699409548542599E-2</v>
      </c>
      <c r="D44" s="53">
        <f>D42/$A$46</f>
        <v>0.25764419712466535</v>
      </c>
    </row>
    <row r="45" spans="1:4" ht="13.5" thickTop="1" x14ac:dyDescent="0.2">
      <c r="A45" s="54"/>
    </row>
    <row r="46" spans="1:4" hidden="1" x14ac:dyDescent="0.2">
      <c r="A46" s="55">
        <v>37505200000</v>
      </c>
    </row>
  </sheetData>
  <mergeCells count="5">
    <mergeCell ref="A1:D1"/>
    <mergeCell ref="A2:D2"/>
    <mergeCell ref="B3:B4"/>
    <mergeCell ref="C3:C4"/>
    <mergeCell ref="D3:D4"/>
  </mergeCells>
  <printOptions horizontalCentered="1"/>
  <pageMargins left="0.35433070866141736" right="0.19685039370078741" top="0.51181102362204722" bottom="0.19685039370078741" header="0.19685039370078741" footer="0.19685039370078741"/>
  <pageSetup scale="80" orientation="portrait" useFirstPageNumber="1" r:id="rId1"/>
  <headerFooter alignWithMargins="0"/>
  <rowBreaks count="1" manualBreakCount="1">
    <brk id="4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7</vt:lpstr>
      <vt:lpstr>'Sumario 7'!Área_de_impresión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2025-01-10T20:25:24Z</dcterms:created>
  <dcterms:modified xsi:type="dcterms:W3CDTF">2025-01-10T20:27:03Z</dcterms:modified>
</cp:coreProperties>
</file>