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DCCF89DC-FAFB-459A-B422-2916009923E5}" xr6:coauthVersionLast="36" xr6:coauthVersionMax="36" xr10:uidLastSave="{00000000-0000-0000-0000-000000000000}"/>
  <bookViews>
    <workbookView xWindow="0" yWindow="0" windowWidth="28800" windowHeight="11625" activeTab="1" xr2:uid="{90B56DF7-5D8B-4AB5-B09C-551E1A26D5A4}"/>
  </bookViews>
  <sheets>
    <sheet name="Ings22xmes" sheetId="10" r:id="rId1"/>
    <sheet name="Ings22vrsPto.eIng21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0" l="1"/>
  <c r="C32" i="10"/>
  <c r="C29" i="10"/>
  <c r="C24" i="10" s="1"/>
  <c r="C17" i="10"/>
  <c r="C12" i="10"/>
  <c r="C9" i="10"/>
  <c r="E40" i="10" l="1"/>
  <c r="E32" i="10"/>
  <c r="E29" i="10"/>
  <c r="E24" i="10" s="1"/>
  <c r="E17" i="10"/>
  <c r="E12" i="10"/>
  <c r="E9" i="10"/>
  <c r="D40" i="10" l="1"/>
  <c r="D32" i="10"/>
  <c r="D29" i="10"/>
  <c r="D24" i="10" s="1"/>
  <c r="D17" i="10"/>
  <c r="D12" i="10"/>
  <c r="D9" i="10"/>
  <c r="N37" i="11" l="1"/>
  <c r="M37" i="11"/>
  <c r="L37" i="11"/>
  <c r="M31" i="11"/>
  <c r="M30" i="11"/>
  <c r="M29" i="11"/>
  <c r="H43" i="11"/>
  <c r="I43" i="11" s="1"/>
  <c r="F43" i="11"/>
  <c r="G43" i="11" s="1"/>
  <c r="H42" i="11"/>
  <c r="I42" i="11" s="1"/>
  <c r="F42" i="11"/>
  <c r="G42" i="11" s="1"/>
  <c r="H41" i="11"/>
  <c r="I41" i="11" s="1"/>
  <c r="F41" i="11"/>
  <c r="G41" i="11" s="1"/>
  <c r="E40" i="11"/>
  <c r="D40" i="11"/>
  <c r="C40" i="11"/>
  <c r="H39" i="11"/>
  <c r="I39" i="11" s="1"/>
  <c r="F39" i="11"/>
  <c r="G39" i="11" s="1"/>
  <c r="H38" i="11"/>
  <c r="I38" i="11" s="1"/>
  <c r="F38" i="11"/>
  <c r="G38" i="11" s="1"/>
  <c r="H37" i="11"/>
  <c r="I37" i="11" s="1"/>
  <c r="F37" i="11"/>
  <c r="G37" i="11" s="1"/>
  <c r="H36" i="11"/>
  <c r="I36" i="11" s="1"/>
  <c r="F36" i="11"/>
  <c r="G36" i="11" s="1"/>
  <c r="H35" i="11"/>
  <c r="I35" i="11" s="1"/>
  <c r="F35" i="11"/>
  <c r="G35" i="11" s="1"/>
  <c r="H34" i="11"/>
  <c r="I34" i="11" s="1"/>
  <c r="F34" i="11"/>
  <c r="G34" i="11" s="1"/>
  <c r="H33" i="11"/>
  <c r="I33" i="11" s="1"/>
  <c r="F33" i="11"/>
  <c r="G33" i="11" s="1"/>
  <c r="E32" i="11"/>
  <c r="D32" i="11"/>
  <c r="C32" i="11"/>
  <c r="H31" i="11"/>
  <c r="I31" i="11" s="1"/>
  <c r="F31" i="11"/>
  <c r="G31" i="11" s="1"/>
  <c r="H30" i="11"/>
  <c r="I30" i="11" s="1"/>
  <c r="F30" i="11"/>
  <c r="G30" i="11" s="1"/>
  <c r="E29" i="11"/>
  <c r="E24" i="11" s="1"/>
  <c r="C29" i="11"/>
  <c r="C24" i="11" s="1"/>
  <c r="H28" i="11"/>
  <c r="I28" i="11" s="1"/>
  <c r="F28" i="11"/>
  <c r="G28" i="11" s="1"/>
  <c r="H27" i="11"/>
  <c r="I27" i="11" s="1"/>
  <c r="F27" i="11"/>
  <c r="G27" i="11" s="1"/>
  <c r="H26" i="11"/>
  <c r="I26" i="11" s="1"/>
  <c r="F26" i="11"/>
  <c r="G26" i="11" s="1"/>
  <c r="H25" i="11"/>
  <c r="I25" i="11" s="1"/>
  <c r="F25" i="11"/>
  <c r="G25" i="11" s="1"/>
  <c r="D24" i="11"/>
  <c r="H23" i="11"/>
  <c r="I23" i="11" s="1"/>
  <c r="F23" i="11"/>
  <c r="G23" i="11" s="1"/>
  <c r="H22" i="11"/>
  <c r="I22" i="11" s="1"/>
  <c r="F22" i="11"/>
  <c r="G22" i="11" s="1"/>
  <c r="H21" i="11"/>
  <c r="I21" i="11" s="1"/>
  <c r="F21" i="11"/>
  <c r="G21" i="11" s="1"/>
  <c r="H20" i="11"/>
  <c r="I20" i="11" s="1"/>
  <c r="F20" i="11"/>
  <c r="G20" i="11" s="1"/>
  <c r="H19" i="11"/>
  <c r="I19" i="11" s="1"/>
  <c r="F19" i="11"/>
  <c r="G19" i="11" s="1"/>
  <c r="H18" i="11"/>
  <c r="I18" i="11" s="1"/>
  <c r="F18" i="11"/>
  <c r="G18" i="11" s="1"/>
  <c r="E17" i="11"/>
  <c r="D17" i="11"/>
  <c r="C17" i="11"/>
  <c r="H16" i="11"/>
  <c r="I16" i="11" s="1"/>
  <c r="F16" i="11"/>
  <c r="G16" i="11" s="1"/>
  <c r="H15" i="11"/>
  <c r="I15" i="11" s="1"/>
  <c r="F15" i="11"/>
  <c r="G15" i="11" s="1"/>
  <c r="H14" i="11"/>
  <c r="I14" i="11" s="1"/>
  <c r="F14" i="11"/>
  <c r="G14" i="11" s="1"/>
  <c r="H13" i="11"/>
  <c r="I13" i="11" s="1"/>
  <c r="F13" i="11"/>
  <c r="G13" i="11" s="1"/>
  <c r="E12" i="11"/>
  <c r="D12" i="11"/>
  <c r="C12" i="11"/>
  <c r="H11" i="11"/>
  <c r="I11" i="11" s="1"/>
  <c r="F11" i="11"/>
  <c r="G11" i="11" s="1"/>
  <c r="H10" i="11"/>
  <c r="I10" i="11" s="1"/>
  <c r="F10" i="11"/>
  <c r="G10" i="11" s="1"/>
  <c r="E9" i="11"/>
  <c r="D9" i="11"/>
  <c r="C9" i="11"/>
  <c r="U37" i="10"/>
  <c r="P10" i="10"/>
  <c r="P11" i="10"/>
  <c r="P13" i="10"/>
  <c r="P14" i="10"/>
  <c r="P15" i="10"/>
  <c r="F40" i="11" l="1"/>
  <c r="G40" i="11" s="1"/>
  <c r="H40" i="11"/>
  <c r="I40" i="11" s="1"/>
  <c r="H29" i="11"/>
  <c r="I29" i="11" s="1"/>
  <c r="H9" i="11"/>
  <c r="I9" i="11" s="1"/>
  <c r="H32" i="11"/>
  <c r="I32" i="11" s="1"/>
  <c r="F17" i="11"/>
  <c r="G17" i="11" s="1"/>
  <c r="H17" i="11"/>
  <c r="I17" i="11" s="1"/>
  <c r="F12" i="11"/>
  <c r="G12" i="11" s="1"/>
  <c r="D8" i="11"/>
  <c r="D7" i="11" s="1"/>
  <c r="H12" i="11"/>
  <c r="I12" i="11" s="1"/>
  <c r="F9" i="11"/>
  <c r="G9" i="11" s="1"/>
  <c r="C8" i="11"/>
  <c r="H24" i="11"/>
  <c r="I24" i="11" s="1"/>
  <c r="F24" i="11"/>
  <c r="G24" i="11" s="1"/>
  <c r="E8" i="11"/>
  <c r="F29" i="11"/>
  <c r="G29" i="11" s="1"/>
  <c r="F32" i="11"/>
  <c r="G32" i="11" s="1"/>
  <c r="C7" i="11" l="1"/>
  <c r="F8" i="11"/>
  <c r="G8" i="11" s="1"/>
  <c r="E7" i="11"/>
  <c r="H8" i="11"/>
  <c r="I8" i="11" s="1"/>
  <c r="F7" i="11" l="1"/>
  <c r="G7" i="11" s="1"/>
  <c r="H7" i="11"/>
  <c r="I7" i="11" s="1"/>
  <c r="P43" i="10" l="1"/>
  <c r="P42" i="10"/>
  <c r="P41" i="10"/>
  <c r="O40" i="10"/>
  <c r="N40" i="10"/>
  <c r="M40" i="10"/>
  <c r="L40" i="10"/>
  <c r="K40" i="10"/>
  <c r="J40" i="10"/>
  <c r="I40" i="10"/>
  <c r="H40" i="10"/>
  <c r="G40" i="10"/>
  <c r="F40" i="10"/>
  <c r="P39" i="10"/>
  <c r="P38" i="10"/>
  <c r="P37" i="10"/>
  <c r="P36" i="10"/>
  <c r="P35" i="10"/>
  <c r="P34" i="10"/>
  <c r="P33" i="10"/>
  <c r="O32" i="10"/>
  <c r="N32" i="10"/>
  <c r="M32" i="10"/>
  <c r="L32" i="10"/>
  <c r="K32" i="10"/>
  <c r="J32" i="10"/>
  <c r="I32" i="10"/>
  <c r="H32" i="10"/>
  <c r="G32" i="10"/>
  <c r="F32" i="10"/>
  <c r="P31" i="10"/>
  <c r="P30" i="10"/>
  <c r="O29" i="10"/>
  <c r="O24" i="10" s="1"/>
  <c r="N29" i="10"/>
  <c r="N24" i="10" s="1"/>
  <c r="M29" i="10"/>
  <c r="M24" i="10" s="1"/>
  <c r="L29" i="10"/>
  <c r="L24" i="10" s="1"/>
  <c r="K29" i="10"/>
  <c r="K24" i="10" s="1"/>
  <c r="J29" i="10"/>
  <c r="J24" i="10" s="1"/>
  <c r="I29" i="10"/>
  <c r="I24" i="10" s="1"/>
  <c r="H29" i="10"/>
  <c r="H24" i="10" s="1"/>
  <c r="G29" i="10"/>
  <c r="G24" i="10" s="1"/>
  <c r="F29" i="10"/>
  <c r="F24" i="10" s="1"/>
  <c r="P28" i="10"/>
  <c r="P27" i="10"/>
  <c r="P26" i="10"/>
  <c r="P25" i="10"/>
  <c r="P23" i="10"/>
  <c r="P22" i="10"/>
  <c r="P21" i="10"/>
  <c r="P20" i="10"/>
  <c r="P19" i="10"/>
  <c r="P18" i="10"/>
  <c r="O17" i="10"/>
  <c r="N17" i="10"/>
  <c r="M17" i="10"/>
  <c r="L17" i="10"/>
  <c r="K17" i="10"/>
  <c r="J17" i="10"/>
  <c r="I17" i="10"/>
  <c r="H17" i="10"/>
  <c r="G17" i="10"/>
  <c r="F17" i="10"/>
  <c r="P16" i="10"/>
  <c r="Q15" i="10"/>
  <c r="R15" i="10" s="1"/>
  <c r="Q14" i="10"/>
  <c r="R14" i="10" s="1"/>
  <c r="Q13" i="10"/>
  <c r="R13" i="10" s="1"/>
  <c r="O12" i="10"/>
  <c r="N12" i="10"/>
  <c r="M12" i="10"/>
  <c r="L12" i="10"/>
  <c r="K12" i="10"/>
  <c r="J12" i="10"/>
  <c r="I12" i="10"/>
  <c r="H12" i="10"/>
  <c r="G12" i="10"/>
  <c r="F12" i="10"/>
  <c r="Q11" i="10"/>
  <c r="R11" i="10" s="1"/>
  <c r="Q10" i="10"/>
  <c r="R10" i="10" s="1"/>
  <c r="O9" i="10"/>
  <c r="N9" i="10"/>
  <c r="M9" i="10"/>
  <c r="L9" i="10"/>
  <c r="K9" i="10"/>
  <c r="J9" i="10"/>
  <c r="I9" i="10"/>
  <c r="H9" i="10"/>
  <c r="G9" i="10"/>
  <c r="F9" i="10"/>
  <c r="Q19" i="10" l="1"/>
  <c r="R19" i="10" s="1"/>
  <c r="Q34" i="10"/>
  <c r="R34" i="10" s="1"/>
  <c r="Q20" i="10"/>
  <c r="R20" i="10" s="1"/>
  <c r="Q25" i="10"/>
  <c r="R25" i="10" s="1"/>
  <c r="Q35" i="10"/>
  <c r="R35" i="10" s="1"/>
  <c r="Q21" i="10"/>
  <c r="R21" i="10" s="1"/>
  <c r="Q26" i="10"/>
  <c r="R26" i="10" s="1"/>
  <c r="Q36" i="10"/>
  <c r="R36" i="10" s="1"/>
  <c r="Q22" i="10"/>
  <c r="R22" i="10" s="1"/>
  <c r="Q27" i="10"/>
  <c r="R27" i="10" s="1"/>
  <c r="Q37" i="10"/>
  <c r="R37" i="10" s="1"/>
  <c r="V37" i="10"/>
  <c r="Q23" i="10"/>
  <c r="R23" i="10" s="1"/>
  <c r="Q28" i="10"/>
  <c r="R28" i="10" s="1"/>
  <c r="Q30" i="10"/>
  <c r="R30" i="10" s="1"/>
  <c r="Q38" i="10"/>
  <c r="R38" i="10" s="1"/>
  <c r="Q16" i="10"/>
  <c r="R16" i="10" s="1"/>
  <c r="Q18" i="10"/>
  <c r="R18" i="10" s="1"/>
  <c r="Q31" i="10"/>
  <c r="R31" i="10" s="1"/>
  <c r="Q33" i="10"/>
  <c r="R33" i="10" s="1"/>
  <c r="Q39" i="10"/>
  <c r="R39" i="10" s="1"/>
  <c r="Q43" i="10"/>
  <c r="R43" i="10" s="1"/>
  <c r="P40" i="10"/>
  <c r="Q41" i="10"/>
  <c r="R41" i="10" s="1"/>
  <c r="Q42" i="10"/>
  <c r="R42" i="10" s="1"/>
  <c r="K8" i="10"/>
  <c r="K7" i="10" s="1"/>
  <c r="E8" i="10"/>
  <c r="E7" i="10" s="1"/>
  <c r="P24" i="10"/>
  <c r="H8" i="10"/>
  <c r="H7" i="10" s="1"/>
  <c r="N8" i="10"/>
  <c r="N7" i="10" s="1"/>
  <c r="P12" i="10"/>
  <c r="C8" i="10"/>
  <c r="L8" i="10"/>
  <c r="L7" i="10" s="1"/>
  <c r="O8" i="10"/>
  <c r="O7" i="10" s="1"/>
  <c r="P29" i="10"/>
  <c r="D8" i="10"/>
  <c r="D7" i="10" s="1"/>
  <c r="J8" i="10"/>
  <c r="J7" i="10" s="1"/>
  <c r="F8" i="10"/>
  <c r="F7" i="10" s="1"/>
  <c r="P32" i="10"/>
  <c r="I8" i="10"/>
  <c r="I7" i="10" s="1"/>
  <c r="G8" i="10"/>
  <c r="G7" i="10" s="1"/>
  <c r="M8" i="10"/>
  <c r="M7" i="10" s="1"/>
  <c r="P9" i="10"/>
  <c r="P17" i="10"/>
  <c r="Q17" i="10" l="1"/>
  <c r="R17" i="10" s="1"/>
  <c r="Q9" i="10"/>
  <c r="R9" i="10" s="1"/>
  <c r="Q12" i="10"/>
  <c r="R12" i="10" s="1"/>
  <c r="Q29" i="10"/>
  <c r="R29" i="10" s="1"/>
  <c r="Q32" i="10"/>
  <c r="R32" i="10" s="1"/>
  <c r="C7" i="10"/>
  <c r="Q24" i="10"/>
  <c r="R24" i="10" s="1"/>
  <c r="Q40" i="10"/>
  <c r="R40" i="10" s="1"/>
  <c r="P7" i="10"/>
  <c r="P8" i="10"/>
  <c r="Q8" i="10" l="1"/>
  <c r="R8" i="10" s="1"/>
  <c r="Q7" i="10"/>
  <c r="R7" i="10" s="1"/>
  <c r="M42" i="11" l="1"/>
  <c r="M41" i="11"/>
  <c r="M40" i="11"/>
  <c r="M38" i="11"/>
  <c r="M35" i="11"/>
  <c r="M33" i="11"/>
  <c r="M28" i="11"/>
  <c r="M27" i="11"/>
  <c r="M26" i="11"/>
  <c r="M25" i="11"/>
  <c r="M23" i="11"/>
  <c r="M22" i="11"/>
  <c r="M21" i="11"/>
  <c r="M20" i="11"/>
  <c r="M19" i="11"/>
  <c r="M16" i="11"/>
  <c r="M15" i="11"/>
  <c r="M13" i="11"/>
  <c r="M11" i="11"/>
  <c r="V33" i="10" l="1"/>
  <c r="V34" i="10"/>
  <c r="U9" i="10"/>
  <c r="V10" i="10"/>
  <c r="V41" i="10"/>
  <c r="V21" i="10"/>
  <c r="V22" i="10"/>
  <c r="V23" i="10"/>
  <c r="V27" i="10"/>
  <c r="M14" i="11"/>
  <c r="L35" i="11"/>
  <c r="U35" i="10"/>
  <c r="L10" i="11"/>
  <c r="U10" i="10"/>
  <c r="M12" i="11"/>
  <c r="N14" i="11"/>
  <c r="N16" i="11"/>
  <c r="U21" i="10"/>
  <c r="L21" i="11"/>
  <c r="L23" i="11"/>
  <c r="U23" i="10"/>
  <c r="L26" i="11"/>
  <c r="U26" i="10"/>
  <c r="N27" i="11"/>
  <c r="L30" i="11"/>
  <c r="U30" i="10"/>
  <c r="U39" i="10"/>
  <c r="L39" i="11"/>
  <c r="U41" i="10"/>
  <c r="L41" i="11"/>
  <c r="L19" i="11"/>
  <c r="U19" i="10"/>
  <c r="U33" i="10"/>
  <c r="L33" i="11"/>
  <c r="N42" i="11"/>
  <c r="M9" i="11"/>
  <c r="M10" i="11"/>
  <c r="L13" i="11"/>
  <c r="U13" i="10"/>
  <c r="L15" i="11"/>
  <c r="U15" i="10"/>
  <c r="N19" i="11"/>
  <c r="U28" i="10"/>
  <c r="L28" i="11"/>
  <c r="N30" i="11"/>
  <c r="N33" i="11"/>
  <c r="N35" i="11"/>
  <c r="M39" i="11"/>
  <c r="N11" i="11"/>
  <c r="N22" i="11"/>
  <c r="N40" i="11"/>
  <c r="N10" i="11"/>
  <c r="U18" i="10"/>
  <c r="L18" i="11"/>
  <c r="U20" i="10"/>
  <c r="L20" i="11"/>
  <c r="N21" i="11"/>
  <c r="N23" i="11"/>
  <c r="N26" i="11"/>
  <c r="U34" i="10"/>
  <c r="L34" i="11"/>
  <c r="U36" i="10"/>
  <c r="L36" i="11"/>
  <c r="N39" i="11"/>
  <c r="N41" i="11"/>
  <c r="N38" i="11"/>
  <c r="U11" i="10"/>
  <c r="L11" i="11"/>
  <c r="N13" i="11"/>
  <c r="N15" i="11"/>
  <c r="M18" i="11"/>
  <c r="U22" i="10"/>
  <c r="L22" i="11"/>
  <c r="L25" i="11"/>
  <c r="U25" i="10"/>
  <c r="N28" i="11"/>
  <c r="L31" i="11"/>
  <c r="U31" i="10"/>
  <c r="M34" i="11"/>
  <c r="M36" i="11"/>
  <c r="L38" i="11"/>
  <c r="U38" i="10"/>
  <c r="L40" i="11"/>
  <c r="U40" i="10"/>
  <c r="L42" i="11"/>
  <c r="U42" i="10"/>
  <c r="N25" i="11"/>
  <c r="L14" i="11"/>
  <c r="U14" i="10"/>
  <c r="U16" i="10"/>
  <c r="L16" i="11"/>
  <c r="N18" i="11"/>
  <c r="N20" i="11"/>
  <c r="U27" i="10"/>
  <c r="L27" i="11"/>
  <c r="N31" i="11"/>
  <c r="N34" i="11"/>
  <c r="N36" i="11"/>
  <c r="M24" i="11"/>
  <c r="M32" i="11"/>
  <c r="M17" i="11"/>
  <c r="V40" i="10"/>
  <c r="V38" i="10"/>
  <c r="V42" i="10"/>
  <c r="V39" i="10"/>
  <c r="V13" i="10"/>
  <c r="V14" i="10"/>
  <c r="V15" i="10"/>
  <c r="V16" i="10"/>
  <c r="V30" i="10"/>
  <c r="V31" i="10"/>
  <c r="V11" i="10"/>
  <c r="M43" i="11" l="1"/>
  <c r="V36" i="10"/>
  <c r="L9" i="11"/>
  <c r="V35" i="10"/>
  <c r="V9" i="10"/>
  <c r="V26" i="10"/>
  <c r="V19" i="10"/>
  <c r="V17" i="10"/>
  <c r="V43" i="10"/>
  <c r="V25" i="10"/>
  <c r="V18" i="10"/>
  <c r="V28" i="10"/>
  <c r="V29" i="10"/>
  <c r="V20" i="10"/>
  <c r="N43" i="11"/>
  <c r="N9" i="11"/>
  <c r="N17" i="11"/>
  <c r="U24" i="10"/>
  <c r="L24" i="11"/>
  <c r="N29" i="11"/>
  <c r="L29" i="11"/>
  <c r="U29" i="10"/>
  <c r="L12" i="11"/>
  <c r="U12" i="10"/>
  <c r="N12" i="11"/>
  <c r="L17" i="11"/>
  <c r="U17" i="10"/>
  <c r="L43" i="11"/>
  <c r="U43" i="10"/>
  <c r="N32" i="11"/>
  <c r="U32" i="10"/>
  <c r="L32" i="11"/>
  <c r="M8" i="11"/>
  <c r="V32" i="10"/>
  <c r="V12" i="10"/>
  <c r="V24" i="10" l="1"/>
  <c r="L8" i="11"/>
  <c r="U8" i="10"/>
  <c r="N24" i="11"/>
  <c r="M7" i="11"/>
  <c r="V8" i="10" l="1"/>
  <c r="L7" i="11"/>
  <c r="U7" i="10"/>
  <c r="N8" i="11"/>
  <c r="V7" i="10"/>
  <c r="N7" i="11" l="1"/>
</calcChain>
</file>

<file path=xl/sharedStrings.xml><?xml version="1.0" encoding="utf-8"?>
<sst xmlns="http://schemas.openxmlformats.org/spreadsheetml/2006/main" count="331" uniqueCount="67">
  <si>
    <t>(Montos en Millones de US$)</t>
  </si>
  <si>
    <t>Concepto</t>
  </si>
  <si>
    <t>Año 2021</t>
  </si>
  <si>
    <t>Variaciones</t>
  </si>
  <si>
    <t>Abs.</t>
  </si>
  <si>
    <t>%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</si>
  <si>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</si>
  <si>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</si>
  <si>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</si>
  <si>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</si>
  <si>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</si>
  <si>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</si>
  <si>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</si>
  <si>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</si>
  <si>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</si>
  <si>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</si>
  <si>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</si>
  <si>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</si>
  <si>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</si>
  <si>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</si>
  <si>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</si>
  <si>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</si>
  <si>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</si>
  <si>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</si>
  <si>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</si>
  <si>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</si>
  <si>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</si>
  <si>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</si>
  <si>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</si>
  <si>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</si>
  <si>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</si>
  <si>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</si>
  <si>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</si>
  <si>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</si>
  <si>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</si>
  <si>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</si>
  <si>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</si>
  <si>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</si>
  <si>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</si>
  <si>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Museo Sans 100"/>
        <family val="3"/>
      </rPr>
      <t>1/</t>
    </r>
  </si>
  <si>
    <r>
      <t xml:space="preserve">1/ </t>
    </r>
    <r>
      <rPr>
        <b/>
        <sz val="9"/>
        <rFont val="Museo Sans 100"/>
        <family val="3"/>
      </rPr>
      <t>Incluye ingresos financieros; tasas y derechos; venta de bienes y servicios; y transferencias corrientes</t>
    </r>
  </si>
  <si>
    <t>INGRESOS CORRIENTES Y CONTRIBUCIONES (1+2)</t>
  </si>
  <si>
    <t>DERECHOS ARANCELARIOS A LA IMPORTACION</t>
  </si>
  <si>
    <t xml:space="preserve">Abs. </t>
  </si>
  <si>
    <t>Año 2022</t>
  </si>
  <si>
    <t>Pto. 2022</t>
  </si>
  <si>
    <t>Variac. 22 / Pto. 22</t>
  </si>
  <si>
    <t>Variac. 22 / 21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</si>
  <si>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</si>
  <si>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</si>
  <si>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</si>
  <si>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</si>
  <si>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</si>
  <si>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</si>
  <si>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</si>
  <si>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</si>
  <si>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</si>
  <si>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</si>
  <si>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</si>
  <si>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</si>
  <si>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</si>
  <si>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</si>
  <si>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Al  31 Mar.</t>
  </si>
  <si>
    <t>Al 31 Mar.</t>
  </si>
  <si>
    <t>Fuente: Dirección General de Tesorería, según reportes definitivos del Departamento de Ingresos Bancarios.</t>
  </si>
  <si>
    <t xml:space="preserve">COMPARATIVO ACUMULADO AL 31 DE MARZO DE 2022, VRS EJECUTADO  2021 Y PRESUPUESTO 2022 (Definitivo) </t>
  </si>
  <si>
    <t xml:space="preserve">INGRESOS AL 31 DE MARZO DE 2022, VRS EJECUTADO  2021 (Definitivo)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</si>
</sst>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#,##0.000000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vertAlign val="superscript"/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4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1" applyFont="1" applyFill="1"/>
    <xf numFmtId="0" fontId="1" fillId="0" borderId="0" xfId="1" applyFont="1"/>
    <xf numFmtId="0" fontId="3" fillId="2" borderId="4" xfId="1" applyFont="1" applyFill="1" applyBorder="1" applyAlignment="1">
      <alignment horizontal="center" vertical="center" wrapText="1"/>
    </xf>
    <xf numFmtId="0" fontId="4" fillId="0" borderId="1" xfId="1" applyFont="1" applyFill="1" applyBorder="1"/>
    <xf numFmtId="164" fontId="5" fillId="0" borderId="1" xfId="1" applyNumberFormat="1" applyFont="1" applyFill="1" applyBorder="1" applyAlignment="1"/>
    <xf numFmtId="164" fontId="5" fillId="0" borderId="1" xfId="1" applyNumberFormat="1" applyFont="1" applyFill="1" applyBorder="1"/>
    <xf numFmtId="165" fontId="1" fillId="0" borderId="0" xfId="1" applyNumberFormat="1" applyFont="1" applyFill="1"/>
    <xf numFmtId="0" fontId="2" fillId="0" borderId="1" xfId="1" applyFont="1" applyFill="1" applyBorder="1" applyAlignment="1">
      <alignment horizontal="left" indent="1"/>
    </xf>
    <xf numFmtId="164" fontId="2" fillId="0" borderId="1" xfId="1" applyNumberFormat="1" applyFont="1" applyFill="1" applyBorder="1"/>
    <xf numFmtId="0" fontId="6" fillId="0" borderId="1" xfId="1" applyFont="1" applyFill="1" applyBorder="1" applyAlignment="1">
      <alignment horizontal="left" indent="2"/>
    </xf>
    <xf numFmtId="164" fontId="6" fillId="0" borderId="1" xfId="1" applyNumberFormat="1" applyFont="1" applyFill="1" applyBorder="1"/>
    <xf numFmtId="0" fontId="6" fillId="0" borderId="1" xfId="1" applyFont="1" applyFill="1" applyBorder="1" applyAlignment="1">
      <alignment horizontal="left" indent="3"/>
    </xf>
    <xf numFmtId="0" fontId="9" fillId="0" borderId="0" xfId="1" applyFont="1" applyFill="1" applyBorder="1"/>
    <xf numFmtId="0" fontId="1" fillId="4" borderId="0" xfId="1" applyFont="1" applyFill="1"/>
    <xf numFmtId="0" fontId="3" fillId="0" borderId="0" xfId="1" applyFont="1" applyAlignment="1"/>
    <xf numFmtId="4" fontId="1" fillId="0" borderId="0" xfId="1" applyNumberFormat="1" applyFont="1"/>
    <xf numFmtId="0" fontId="2" fillId="2" borderId="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164" fontId="2" fillId="0" borderId="0" xfId="1" applyNumberFormat="1" applyFont="1" applyFill="1" applyBorder="1"/>
    <xf numFmtId="164" fontId="8" fillId="0" borderId="0" xfId="1" applyNumberFormat="1" applyFont="1" applyFill="1" applyBorder="1"/>
    <xf numFmtId="0" fontId="1" fillId="5" borderId="0" xfId="1" applyFont="1" applyFill="1"/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64" fontId="1" fillId="0" borderId="0" xfId="1" applyNumberFormat="1" applyFont="1"/>
    <xf numFmtId="43" fontId="1" fillId="0" borderId="0" xfId="2" applyFont="1"/>
    <xf numFmtId="0" fontId="2" fillId="3" borderId="0" xfId="1" applyFont="1" applyFill="1" applyBorder="1"/>
    <xf numFmtId="164" fontId="2" fillId="3" borderId="0" xfId="1" applyNumberFormat="1" applyFont="1" applyFill="1" applyBorder="1"/>
    <xf numFmtId="164" fontId="8" fillId="3" borderId="0" xfId="1" applyNumberFormat="1" applyFont="1" applyFill="1" applyBorder="1"/>
    <xf numFmtId="0" fontId="1" fillId="3" borderId="0" xfId="1" applyFont="1" applyFill="1"/>
    <xf numFmtId="166" fontId="1" fillId="0" borderId="0" xfId="3" applyNumberFormat="1" applyFont="1"/>
    <xf numFmtId="0" fontId="9" fillId="0" borderId="0" xfId="1" applyFont="1" applyFill="1" applyBorder="1" applyAlignment="1">
      <alignment horizontal="justify" vertical="center" wrapText="1"/>
    </xf>
    <xf numFmtId="0" fontId="2" fillId="0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</cellXfs>
  <cellStyles count="4">
    <cellStyle name="Millares 2" xfId="2" xr:uid="{599ABF07-B81E-46E8-8ACE-24B92FEABFC0}"/>
    <cellStyle name="Normal" xfId="0" builtinId="0"/>
    <cellStyle name="Normal 2" xfId="1" xr:uid="{34FA7ABE-38E8-4227-AC48-712BAD3581F6}"/>
    <cellStyle name="Porcentaje 2" xfId="3" xr:uid="{BDC296CD-51A5-4878-B822-3503ACF70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0AAC5-E2EB-42D5-BA39-49C2E3485C2A}">
  <sheetPr>
    <tabColor rgb="FF002060"/>
    <pageSetUpPr fitToPage="1"/>
  </sheetPr>
  <dimension ref="A1:Z68"/>
  <sheetViews>
    <sheetView showGridLines="0" zoomScale="80" zoomScaleNormal="80" workbookViewId="0">
      <selection activeCell="AA17" sqref="AA17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3" width="10.7109375" style="2" customWidth="1"/>
    <col min="4" max="5" width="7.85546875" style="2" customWidth="1"/>
    <col min="6" max="6" width="8" style="2" customWidth="1"/>
    <col min="7" max="15" width="7.7109375" style="2" hidden="1" customWidth="1"/>
    <col min="16" max="16" width="10.7109375" style="2" customWidth="1"/>
    <col min="17" max="18" width="9.7109375" style="2" customWidth="1"/>
    <col min="19" max="19" width="1.7109375" style="2" customWidth="1"/>
    <col min="20" max="20" width="11.42578125" style="2"/>
    <col min="21" max="22" width="13.7109375" style="2" hidden="1" customWidth="1"/>
    <col min="23" max="256" width="11.42578125" style="2"/>
    <col min="257" max="257" width="1.7109375" style="2" customWidth="1"/>
    <col min="258" max="258" width="62.7109375" style="2" customWidth="1"/>
    <col min="259" max="259" width="10.7109375" style="2" customWidth="1"/>
    <col min="260" max="261" width="7.85546875" style="2" customWidth="1"/>
    <col min="262" max="262" width="8" style="2" customWidth="1"/>
    <col min="263" max="271" width="7.7109375" style="2" customWidth="1"/>
    <col min="272" max="272" width="10.7109375" style="2" customWidth="1"/>
    <col min="273" max="274" width="9.7109375" style="2" customWidth="1"/>
    <col min="275" max="275" width="1.7109375" style="2" customWidth="1"/>
    <col min="276" max="276" width="11.42578125" style="2"/>
    <col min="277" max="278" width="13.7109375" style="2" customWidth="1"/>
    <col min="279" max="512" width="11.42578125" style="2"/>
    <col min="513" max="513" width="1.7109375" style="2" customWidth="1"/>
    <col min="514" max="514" width="62.7109375" style="2" customWidth="1"/>
    <col min="515" max="515" width="10.7109375" style="2" customWidth="1"/>
    <col min="516" max="517" width="7.85546875" style="2" customWidth="1"/>
    <col min="518" max="518" width="8" style="2" customWidth="1"/>
    <col min="519" max="527" width="7.7109375" style="2" customWidth="1"/>
    <col min="528" max="528" width="10.7109375" style="2" customWidth="1"/>
    <col min="529" max="530" width="9.7109375" style="2" customWidth="1"/>
    <col min="531" max="531" width="1.7109375" style="2" customWidth="1"/>
    <col min="532" max="532" width="11.42578125" style="2"/>
    <col min="533" max="534" width="13.7109375" style="2" customWidth="1"/>
    <col min="535" max="768" width="11.42578125" style="2"/>
    <col min="769" max="769" width="1.7109375" style="2" customWidth="1"/>
    <col min="770" max="770" width="62.7109375" style="2" customWidth="1"/>
    <col min="771" max="771" width="10.7109375" style="2" customWidth="1"/>
    <col min="772" max="773" width="7.85546875" style="2" customWidth="1"/>
    <col min="774" max="774" width="8" style="2" customWidth="1"/>
    <col min="775" max="783" width="7.7109375" style="2" customWidth="1"/>
    <col min="784" max="784" width="10.7109375" style="2" customWidth="1"/>
    <col min="785" max="786" width="9.7109375" style="2" customWidth="1"/>
    <col min="787" max="787" width="1.7109375" style="2" customWidth="1"/>
    <col min="788" max="788" width="11.42578125" style="2"/>
    <col min="789" max="790" width="13.7109375" style="2" customWidth="1"/>
    <col min="791" max="1024" width="11.42578125" style="2"/>
    <col min="1025" max="1025" width="1.7109375" style="2" customWidth="1"/>
    <col min="1026" max="1026" width="62.7109375" style="2" customWidth="1"/>
    <col min="1027" max="1027" width="10.7109375" style="2" customWidth="1"/>
    <col min="1028" max="1029" width="7.85546875" style="2" customWidth="1"/>
    <col min="1030" max="1030" width="8" style="2" customWidth="1"/>
    <col min="1031" max="1039" width="7.7109375" style="2" customWidth="1"/>
    <col min="1040" max="1040" width="10.7109375" style="2" customWidth="1"/>
    <col min="1041" max="1042" width="9.7109375" style="2" customWidth="1"/>
    <col min="1043" max="1043" width="1.7109375" style="2" customWidth="1"/>
    <col min="1044" max="1044" width="11.42578125" style="2"/>
    <col min="1045" max="1046" width="13.7109375" style="2" customWidth="1"/>
    <col min="1047" max="1280" width="11.42578125" style="2"/>
    <col min="1281" max="1281" width="1.7109375" style="2" customWidth="1"/>
    <col min="1282" max="1282" width="62.7109375" style="2" customWidth="1"/>
    <col min="1283" max="1283" width="10.7109375" style="2" customWidth="1"/>
    <col min="1284" max="1285" width="7.85546875" style="2" customWidth="1"/>
    <col min="1286" max="1286" width="8" style="2" customWidth="1"/>
    <col min="1287" max="1295" width="7.7109375" style="2" customWidth="1"/>
    <col min="1296" max="1296" width="10.7109375" style="2" customWidth="1"/>
    <col min="1297" max="1298" width="9.7109375" style="2" customWidth="1"/>
    <col min="1299" max="1299" width="1.7109375" style="2" customWidth="1"/>
    <col min="1300" max="1300" width="11.42578125" style="2"/>
    <col min="1301" max="1302" width="13.7109375" style="2" customWidth="1"/>
    <col min="1303" max="1536" width="11.42578125" style="2"/>
    <col min="1537" max="1537" width="1.7109375" style="2" customWidth="1"/>
    <col min="1538" max="1538" width="62.7109375" style="2" customWidth="1"/>
    <col min="1539" max="1539" width="10.7109375" style="2" customWidth="1"/>
    <col min="1540" max="1541" width="7.85546875" style="2" customWidth="1"/>
    <col min="1542" max="1542" width="8" style="2" customWidth="1"/>
    <col min="1543" max="1551" width="7.7109375" style="2" customWidth="1"/>
    <col min="1552" max="1552" width="10.7109375" style="2" customWidth="1"/>
    <col min="1553" max="1554" width="9.7109375" style="2" customWidth="1"/>
    <col min="1555" max="1555" width="1.7109375" style="2" customWidth="1"/>
    <col min="1556" max="1556" width="11.42578125" style="2"/>
    <col min="1557" max="1558" width="13.7109375" style="2" customWidth="1"/>
    <col min="1559" max="1792" width="11.42578125" style="2"/>
    <col min="1793" max="1793" width="1.7109375" style="2" customWidth="1"/>
    <col min="1794" max="1794" width="62.7109375" style="2" customWidth="1"/>
    <col min="1795" max="1795" width="10.7109375" style="2" customWidth="1"/>
    <col min="1796" max="1797" width="7.85546875" style="2" customWidth="1"/>
    <col min="1798" max="1798" width="8" style="2" customWidth="1"/>
    <col min="1799" max="1807" width="7.7109375" style="2" customWidth="1"/>
    <col min="1808" max="1808" width="10.7109375" style="2" customWidth="1"/>
    <col min="1809" max="1810" width="9.7109375" style="2" customWidth="1"/>
    <col min="1811" max="1811" width="1.7109375" style="2" customWidth="1"/>
    <col min="1812" max="1812" width="11.42578125" style="2"/>
    <col min="1813" max="1814" width="13.7109375" style="2" customWidth="1"/>
    <col min="1815" max="2048" width="11.42578125" style="2"/>
    <col min="2049" max="2049" width="1.7109375" style="2" customWidth="1"/>
    <col min="2050" max="2050" width="62.7109375" style="2" customWidth="1"/>
    <col min="2051" max="2051" width="10.7109375" style="2" customWidth="1"/>
    <col min="2052" max="2053" width="7.85546875" style="2" customWidth="1"/>
    <col min="2054" max="2054" width="8" style="2" customWidth="1"/>
    <col min="2055" max="2063" width="7.7109375" style="2" customWidth="1"/>
    <col min="2064" max="2064" width="10.7109375" style="2" customWidth="1"/>
    <col min="2065" max="2066" width="9.7109375" style="2" customWidth="1"/>
    <col min="2067" max="2067" width="1.7109375" style="2" customWidth="1"/>
    <col min="2068" max="2068" width="11.42578125" style="2"/>
    <col min="2069" max="2070" width="13.7109375" style="2" customWidth="1"/>
    <col min="2071" max="2304" width="11.42578125" style="2"/>
    <col min="2305" max="2305" width="1.7109375" style="2" customWidth="1"/>
    <col min="2306" max="2306" width="62.7109375" style="2" customWidth="1"/>
    <col min="2307" max="2307" width="10.7109375" style="2" customWidth="1"/>
    <col min="2308" max="2309" width="7.85546875" style="2" customWidth="1"/>
    <col min="2310" max="2310" width="8" style="2" customWidth="1"/>
    <col min="2311" max="2319" width="7.7109375" style="2" customWidth="1"/>
    <col min="2320" max="2320" width="10.7109375" style="2" customWidth="1"/>
    <col min="2321" max="2322" width="9.7109375" style="2" customWidth="1"/>
    <col min="2323" max="2323" width="1.7109375" style="2" customWidth="1"/>
    <col min="2324" max="2324" width="11.42578125" style="2"/>
    <col min="2325" max="2326" width="13.7109375" style="2" customWidth="1"/>
    <col min="2327" max="2560" width="11.42578125" style="2"/>
    <col min="2561" max="2561" width="1.7109375" style="2" customWidth="1"/>
    <col min="2562" max="2562" width="62.7109375" style="2" customWidth="1"/>
    <col min="2563" max="2563" width="10.7109375" style="2" customWidth="1"/>
    <col min="2564" max="2565" width="7.85546875" style="2" customWidth="1"/>
    <col min="2566" max="2566" width="8" style="2" customWidth="1"/>
    <col min="2567" max="2575" width="7.7109375" style="2" customWidth="1"/>
    <col min="2576" max="2576" width="10.7109375" style="2" customWidth="1"/>
    <col min="2577" max="2578" width="9.7109375" style="2" customWidth="1"/>
    <col min="2579" max="2579" width="1.7109375" style="2" customWidth="1"/>
    <col min="2580" max="2580" width="11.42578125" style="2"/>
    <col min="2581" max="2582" width="13.7109375" style="2" customWidth="1"/>
    <col min="2583" max="2816" width="11.42578125" style="2"/>
    <col min="2817" max="2817" width="1.7109375" style="2" customWidth="1"/>
    <col min="2818" max="2818" width="62.7109375" style="2" customWidth="1"/>
    <col min="2819" max="2819" width="10.7109375" style="2" customWidth="1"/>
    <col min="2820" max="2821" width="7.85546875" style="2" customWidth="1"/>
    <col min="2822" max="2822" width="8" style="2" customWidth="1"/>
    <col min="2823" max="2831" width="7.7109375" style="2" customWidth="1"/>
    <col min="2832" max="2832" width="10.7109375" style="2" customWidth="1"/>
    <col min="2833" max="2834" width="9.7109375" style="2" customWidth="1"/>
    <col min="2835" max="2835" width="1.7109375" style="2" customWidth="1"/>
    <col min="2836" max="2836" width="11.42578125" style="2"/>
    <col min="2837" max="2838" width="13.7109375" style="2" customWidth="1"/>
    <col min="2839" max="3072" width="11.42578125" style="2"/>
    <col min="3073" max="3073" width="1.7109375" style="2" customWidth="1"/>
    <col min="3074" max="3074" width="62.7109375" style="2" customWidth="1"/>
    <col min="3075" max="3075" width="10.7109375" style="2" customWidth="1"/>
    <col min="3076" max="3077" width="7.85546875" style="2" customWidth="1"/>
    <col min="3078" max="3078" width="8" style="2" customWidth="1"/>
    <col min="3079" max="3087" width="7.7109375" style="2" customWidth="1"/>
    <col min="3088" max="3088" width="10.7109375" style="2" customWidth="1"/>
    <col min="3089" max="3090" width="9.7109375" style="2" customWidth="1"/>
    <col min="3091" max="3091" width="1.7109375" style="2" customWidth="1"/>
    <col min="3092" max="3092" width="11.42578125" style="2"/>
    <col min="3093" max="3094" width="13.7109375" style="2" customWidth="1"/>
    <col min="3095" max="3328" width="11.42578125" style="2"/>
    <col min="3329" max="3329" width="1.7109375" style="2" customWidth="1"/>
    <col min="3330" max="3330" width="62.7109375" style="2" customWidth="1"/>
    <col min="3331" max="3331" width="10.7109375" style="2" customWidth="1"/>
    <col min="3332" max="3333" width="7.85546875" style="2" customWidth="1"/>
    <col min="3334" max="3334" width="8" style="2" customWidth="1"/>
    <col min="3335" max="3343" width="7.7109375" style="2" customWidth="1"/>
    <col min="3344" max="3344" width="10.7109375" style="2" customWidth="1"/>
    <col min="3345" max="3346" width="9.7109375" style="2" customWidth="1"/>
    <col min="3347" max="3347" width="1.7109375" style="2" customWidth="1"/>
    <col min="3348" max="3348" width="11.42578125" style="2"/>
    <col min="3349" max="3350" width="13.7109375" style="2" customWidth="1"/>
    <col min="3351" max="3584" width="11.42578125" style="2"/>
    <col min="3585" max="3585" width="1.7109375" style="2" customWidth="1"/>
    <col min="3586" max="3586" width="62.7109375" style="2" customWidth="1"/>
    <col min="3587" max="3587" width="10.7109375" style="2" customWidth="1"/>
    <col min="3588" max="3589" width="7.85546875" style="2" customWidth="1"/>
    <col min="3590" max="3590" width="8" style="2" customWidth="1"/>
    <col min="3591" max="3599" width="7.7109375" style="2" customWidth="1"/>
    <col min="3600" max="3600" width="10.7109375" style="2" customWidth="1"/>
    <col min="3601" max="3602" width="9.7109375" style="2" customWidth="1"/>
    <col min="3603" max="3603" width="1.7109375" style="2" customWidth="1"/>
    <col min="3604" max="3604" width="11.42578125" style="2"/>
    <col min="3605" max="3606" width="13.7109375" style="2" customWidth="1"/>
    <col min="3607" max="3840" width="11.42578125" style="2"/>
    <col min="3841" max="3841" width="1.7109375" style="2" customWidth="1"/>
    <col min="3842" max="3842" width="62.7109375" style="2" customWidth="1"/>
    <col min="3843" max="3843" width="10.7109375" style="2" customWidth="1"/>
    <col min="3844" max="3845" width="7.85546875" style="2" customWidth="1"/>
    <col min="3846" max="3846" width="8" style="2" customWidth="1"/>
    <col min="3847" max="3855" width="7.7109375" style="2" customWidth="1"/>
    <col min="3856" max="3856" width="10.7109375" style="2" customWidth="1"/>
    <col min="3857" max="3858" width="9.7109375" style="2" customWidth="1"/>
    <col min="3859" max="3859" width="1.7109375" style="2" customWidth="1"/>
    <col min="3860" max="3860" width="11.42578125" style="2"/>
    <col min="3861" max="3862" width="13.7109375" style="2" customWidth="1"/>
    <col min="3863" max="4096" width="11.42578125" style="2"/>
    <col min="4097" max="4097" width="1.7109375" style="2" customWidth="1"/>
    <col min="4098" max="4098" width="62.7109375" style="2" customWidth="1"/>
    <col min="4099" max="4099" width="10.7109375" style="2" customWidth="1"/>
    <col min="4100" max="4101" width="7.85546875" style="2" customWidth="1"/>
    <col min="4102" max="4102" width="8" style="2" customWidth="1"/>
    <col min="4103" max="4111" width="7.7109375" style="2" customWidth="1"/>
    <col min="4112" max="4112" width="10.7109375" style="2" customWidth="1"/>
    <col min="4113" max="4114" width="9.7109375" style="2" customWidth="1"/>
    <col min="4115" max="4115" width="1.7109375" style="2" customWidth="1"/>
    <col min="4116" max="4116" width="11.42578125" style="2"/>
    <col min="4117" max="4118" width="13.7109375" style="2" customWidth="1"/>
    <col min="4119" max="4352" width="11.42578125" style="2"/>
    <col min="4353" max="4353" width="1.7109375" style="2" customWidth="1"/>
    <col min="4354" max="4354" width="62.7109375" style="2" customWidth="1"/>
    <col min="4355" max="4355" width="10.7109375" style="2" customWidth="1"/>
    <col min="4356" max="4357" width="7.85546875" style="2" customWidth="1"/>
    <col min="4358" max="4358" width="8" style="2" customWidth="1"/>
    <col min="4359" max="4367" width="7.7109375" style="2" customWidth="1"/>
    <col min="4368" max="4368" width="10.7109375" style="2" customWidth="1"/>
    <col min="4369" max="4370" width="9.7109375" style="2" customWidth="1"/>
    <col min="4371" max="4371" width="1.7109375" style="2" customWidth="1"/>
    <col min="4372" max="4372" width="11.42578125" style="2"/>
    <col min="4373" max="4374" width="13.7109375" style="2" customWidth="1"/>
    <col min="4375" max="4608" width="11.42578125" style="2"/>
    <col min="4609" max="4609" width="1.7109375" style="2" customWidth="1"/>
    <col min="4610" max="4610" width="62.7109375" style="2" customWidth="1"/>
    <col min="4611" max="4611" width="10.7109375" style="2" customWidth="1"/>
    <col min="4612" max="4613" width="7.85546875" style="2" customWidth="1"/>
    <col min="4614" max="4614" width="8" style="2" customWidth="1"/>
    <col min="4615" max="4623" width="7.7109375" style="2" customWidth="1"/>
    <col min="4624" max="4624" width="10.7109375" style="2" customWidth="1"/>
    <col min="4625" max="4626" width="9.7109375" style="2" customWidth="1"/>
    <col min="4627" max="4627" width="1.7109375" style="2" customWidth="1"/>
    <col min="4628" max="4628" width="11.42578125" style="2"/>
    <col min="4629" max="4630" width="13.7109375" style="2" customWidth="1"/>
    <col min="4631" max="4864" width="11.42578125" style="2"/>
    <col min="4865" max="4865" width="1.7109375" style="2" customWidth="1"/>
    <col min="4866" max="4866" width="62.7109375" style="2" customWidth="1"/>
    <col min="4867" max="4867" width="10.7109375" style="2" customWidth="1"/>
    <col min="4868" max="4869" width="7.85546875" style="2" customWidth="1"/>
    <col min="4870" max="4870" width="8" style="2" customWidth="1"/>
    <col min="4871" max="4879" width="7.7109375" style="2" customWidth="1"/>
    <col min="4880" max="4880" width="10.7109375" style="2" customWidth="1"/>
    <col min="4881" max="4882" width="9.7109375" style="2" customWidth="1"/>
    <col min="4883" max="4883" width="1.7109375" style="2" customWidth="1"/>
    <col min="4884" max="4884" width="11.42578125" style="2"/>
    <col min="4885" max="4886" width="13.7109375" style="2" customWidth="1"/>
    <col min="4887" max="5120" width="11.42578125" style="2"/>
    <col min="5121" max="5121" width="1.7109375" style="2" customWidth="1"/>
    <col min="5122" max="5122" width="62.7109375" style="2" customWidth="1"/>
    <col min="5123" max="5123" width="10.7109375" style="2" customWidth="1"/>
    <col min="5124" max="5125" width="7.85546875" style="2" customWidth="1"/>
    <col min="5126" max="5126" width="8" style="2" customWidth="1"/>
    <col min="5127" max="5135" width="7.7109375" style="2" customWidth="1"/>
    <col min="5136" max="5136" width="10.7109375" style="2" customWidth="1"/>
    <col min="5137" max="5138" width="9.7109375" style="2" customWidth="1"/>
    <col min="5139" max="5139" width="1.7109375" style="2" customWidth="1"/>
    <col min="5140" max="5140" width="11.42578125" style="2"/>
    <col min="5141" max="5142" width="13.7109375" style="2" customWidth="1"/>
    <col min="5143" max="5376" width="11.42578125" style="2"/>
    <col min="5377" max="5377" width="1.7109375" style="2" customWidth="1"/>
    <col min="5378" max="5378" width="62.7109375" style="2" customWidth="1"/>
    <col min="5379" max="5379" width="10.7109375" style="2" customWidth="1"/>
    <col min="5380" max="5381" width="7.85546875" style="2" customWidth="1"/>
    <col min="5382" max="5382" width="8" style="2" customWidth="1"/>
    <col min="5383" max="5391" width="7.7109375" style="2" customWidth="1"/>
    <col min="5392" max="5392" width="10.7109375" style="2" customWidth="1"/>
    <col min="5393" max="5394" width="9.7109375" style="2" customWidth="1"/>
    <col min="5395" max="5395" width="1.7109375" style="2" customWidth="1"/>
    <col min="5396" max="5396" width="11.42578125" style="2"/>
    <col min="5397" max="5398" width="13.7109375" style="2" customWidth="1"/>
    <col min="5399" max="5632" width="11.42578125" style="2"/>
    <col min="5633" max="5633" width="1.7109375" style="2" customWidth="1"/>
    <col min="5634" max="5634" width="62.7109375" style="2" customWidth="1"/>
    <col min="5635" max="5635" width="10.7109375" style="2" customWidth="1"/>
    <col min="5636" max="5637" width="7.85546875" style="2" customWidth="1"/>
    <col min="5638" max="5638" width="8" style="2" customWidth="1"/>
    <col min="5639" max="5647" width="7.7109375" style="2" customWidth="1"/>
    <col min="5648" max="5648" width="10.7109375" style="2" customWidth="1"/>
    <col min="5649" max="5650" width="9.7109375" style="2" customWidth="1"/>
    <col min="5651" max="5651" width="1.7109375" style="2" customWidth="1"/>
    <col min="5652" max="5652" width="11.42578125" style="2"/>
    <col min="5653" max="5654" width="13.7109375" style="2" customWidth="1"/>
    <col min="5655" max="5888" width="11.42578125" style="2"/>
    <col min="5889" max="5889" width="1.7109375" style="2" customWidth="1"/>
    <col min="5890" max="5890" width="62.7109375" style="2" customWidth="1"/>
    <col min="5891" max="5891" width="10.7109375" style="2" customWidth="1"/>
    <col min="5892" max="5893" width="7.85546875" style="2" customWidth="1"/>
    <col min="5894" max="5894" width="8" style="2" customWidth="1"/>
    <col min="5895" max="5903" width="7.7109375" style="2" customWidth="1"/>
    <col min="5904" max="5904" width="10.7109375" style="2" customWidth="1"/>
    <col min="5905" max="5906" width="9.7109375" style="2" customWidth="1"/>
    <col min="5907" max="5907" width="1.7109375" style="2" customWidth="1"/>
    <col min="5908" max="5908" width="11.42578125" style="2"/>
    <col min="5909" max="5910" width="13.7109375" style="2" customWidth="1"/>
    <col min="5911" max="6144" width="11.42578125" style="2"/>
    <col min="6145" max="6145" width="1.7109375" style="2" customWidth="1"/>
    <col min="6146" max="6146" width="62.7109375" style="2" customWidth="1"/>
    <col min="6147" max="6147" width="10.7109375" style="2" customWidth="1"/>
    <col min="6148" max="6149" width="7.85546875" style="2" customWidth="1"/>
    <col min="6150" max="6150" width="8" style="2" customWidth="1"/>
    <col min="6151" max="6159" width="7.7109375" style="2" customWidth="1"/>
    <col min="6160" max="6160" width="10.7109375" style="2" customWidth="1"/>
    <col min="6161" max="6162" width="9.7109375" style="2" customWidth="1"/>
    <col min="6163" max="6163" width="1.7109375" style="2" customWidth="1"/>
    <col min="6164" max="6164" width="11.42578125" style="2"/>
    <col min="6165" max="6166" width="13.7109375" style="2" customWidth="1"/>
    <col min="6167" max="6400" width="11.42578125" style="2"/>
    <col min="6401" max="6401" width="1.7109375" style="2" customWidth="1"/>
    <col min="6402" max="6402" width="62.7109375" style="2" customWidth="1"/>
    <col min="6403" max="6403" width="10.7109375" style="2" customWidth="1"/>
    <col min="6404" max="6405" width="7.85546875" style="2" customWidth="1"/>
    <col min="6406" max="6406" width="8" style="2" customWidth="1"/>
    <col min="6407" max="6415" width="7.7109375" style="2" customWidth="1"/>
    <col min="6416" max="6416" width="10.7109375" style="2" customWidth="1"/>
    <col min="6417" max="6418" width="9.7109375" style="2" customWidth="1"/>
    <col min="6419" max="6419" width="1.7109375" style="2" customWidth="1"/>
    <col min="6420" max="6420" width="11.42578125" style="2"/>
    <col min="6421" max="6422" width="13.7109375" style="2" customWidth="1"/>
    <col min="6423" max="6656" width="11.42578125" style="2"/>
    <col min="6657" max="6657" width="1.7109375" style="2" customWidth="1"/>
    <col min="6658" max="6658" width="62.7109375" style="2" customWidth="1"/>
    <col min="6659" max="6659" width="10.7109375" style="2" customWidth="1"/>
    <col min="6660" max="6661" width="7.85546875" style="2" customWidth="1"/>
    <col min="6662" max="6662" width="8" style="2" customWidth="1"/>
    <col min="6663" max="6671" width="7.7109375" style="2" customWidth="1"/>
    <col min="6672" max="6672" width="10.7109375" style="2" customWidth="1"/>
    <col min="6673" max="6674" width="9.7109375" style="2" customWidth="1"/>
    <col min="6675" max="6675" width="1.7109375" style="2" customWidth="1"/>
    <col min="6676" max="6676" width="11.42578125" style="2"/>
    <col min="6677" max="6678" width="13.7109375" style="2" customWidth="1"/>
    <col min="6679" max="6912" width="11.42578125" style="2"/>
    <col min="6913" max="6913" width="1.7109375" style="2" customWidth="1"/>
    <col min="6914" max="6914" width="62.7109375" style="2" customWidth="1"/>
    <col min="6915" max="6915" width="10.7109375" style="2" customWidth="1"/>
    <col min="6916" max="6917" width="7.85546875" style="2" customWidth="1"/>
    <col min="6918" max="6918" width="8" style="2" customWidth="1"/>
    <col min="6919" max="6927" width="7.7109375" style="2" customWidth="1"/>
    <col min="6928" max="6928" width="10.7109375" style="2" customWidth="1"/>
    <col min="6929" max="6930" width="9.7109375" style="2" customWidth="1"/>
    <col min="6931" max="6931" width="1.7109375" style="2" customWidth="1"/>
    <col min="6932" max="6932" width="11.42578125" style="2"/>
    <col min="6933" max="6934" width="13.7109375" style="2" customWidth="1"/>
    <col min="6935" max="7168" width="11.42578125" style="2"/>
    <col min="7169" max="7169" width="1.7109375" style="2" customWidth="1"/>
    <col min="7170" max="7170" width="62.7109375" style="2" customWidth="1"/>
    <col min="7171" max="7171" width="10.7109375" style="2" customWidth="1"/>
    <col min="7172" max="7173" width="7.85546875" style="2" customWidth="1"/>
    <col min="7174" max="7174" width="8" style="2" customWidth="1"/>
    <col min="7175" max="7183" width="7.7109375" style="2" customWidth="1"/>
    <col min="7184" max="7184" width="10.7109375" style="2" customWidth="1"/>
    <col min="7185" max="7186" width="9.7109375" style="2" customWidth="1"/>
    <col min="7187" max="7187" width="1.7109375" style="2" customWidth="1"/>
    <col min="7188" max="7188" width="11.42578125" style="2"/>
    <col min="7189" max="7190" width="13.7109375" style="2" customWidth="1"/>
    <col min="7191" max="7424" width="11.42578125" style="2"/>
    <col min="7425" max="7425" width="1.7109375" style="2" customWidth="1"/>
    <col min="7426" max="7426" width="62.7109375" style="2" customWidth="1"/>
    <col min="7427" max="7427" width="10.7109375" style="2" customWidth="1"/>
    <col min="7428" max="7429" width="7.85546875" style="2" customWidth="1"/>
    <col min="7430" max="7430" width="8" style="2" customWidth="1"/>
    <col min="7431" max="7439" width="7.7109375" style="2" customWidth="1"/>
    <col min="7440" max="7440" width="10.7109375" style="2" customWidth="1"/>
    <col min="7441" max="7442" width="9.7109375" style="2" customWidth="1"/>
    <col min="7443" max="7443" width="1.7109375" style="2" customWidth="1"/>
    <col min="7444" max="7444" width="11.42578125" style="2"/>
    <col min="7445" max="7446" width="13.7109375" style="2" customWidth="1"/>
    <col min="7447" max="7680" width="11.42578125" style="2"/>
    <col min="7681" max="7681" width="1.7109375" style="2" customWidth="1"/>
    <col min="7682" max="7682" width="62.7109375" style="2" customWidth="1"/>
    <col min="7683" max="7683" width="10.7109375" style="2" customWidth="1"/>
    <col min="7684" max="7685" width="7.85546875" style="2" customWidth="1"/>
    <col min="7686" max="7686" width="8" style="2" customWidth="1"/>
    <col min="7687" max="7695" width="7.7109375" style="2" customWidth="1"/>
    <col min="7696" max="7696" width="10.7109375" style="2" customWidth="1"/>
    <col min="7697" max="7698" width="9.7109375" style="2" customWidth="1"/>
    <col min="7699" max="7699" width="1.7109375" style="2" customWidth="1"/>
    <col min="7700" max="7700" width="11.42578125" style="2"/>
    <col min="7701" max="7702" width="13.7109375" style="2" customWidth="1"/>
    <col min="7703" max="7936" width="11.42578125" style="2"/>
    <col min="7937" max="7937" width="1.7109375" style="2" customWidth="1"/>
    <col min="7938" max="7938" width="62.7109375" style="2" customWidth="1"/>
    <col min="7939" max="7939" width="10.7109375" style="2" customWidth="1"/>
    <col min="7940" max="7941" width="7.85546875" style="2" customWidth="1"/>
    <col min="7942" max="7942" width="8" style="2" customWidth="1"/>
    <col min="7943" max="7951" width="7.7109375" style="2" customWidth="1"/>
    <col min="7952" max="7952" width="10.7109375" style="2" customWidth="1"/>
    <col min="7953" max="7954" width="9.7109375" style="2" customWidth="1"/>
    <col min="7955" max="7955" width="1.7109375" style="2" customWidth="1"/>
    <col min="7956" max="7956" width="11.42578125" style="2"/>
    <col min="7957" max="7958" width="13.7109375" style="2" customWidth="1"/>
    <col min="7959" max="8192" width="11.42578125" style="2"/>
    <col min="8193" max="8193" width="1.7109375" style="2" customWidth="1"/>
    <col min="8194" max="8194" width="62.7109375" style="2" customWidth="1"/>
    <col min="8195" max="8195" width="10.7109375" style="2" customWidth="1"/>
    <col min="8196" max="8197" width="7.85546875" style="2" customWidth="1"/>
    <col min="8198" max="8198" width="8" style="2" customWidth="1"/>
    <col min="8199" max="8207" width="7.7109375" style="2" customWidth="1"/>
    <col min="8208" max="8208" width="10.7109375" style="2" customWidth="1"/>
    <col min="8209" max="8210" width="9.7109375" style="2" customWidth="1"/>
    <col min="8211" max="8211" width="1.7109375" style="2" customWidth="1"/>
    <col min="8212" max="8212" width="11.42578125" style="2"/>
    <col min="8213" max="8214" width="13.7109375" style="2" customWidth="1"/>
    <col min="8215" max="8448" width="11.42578125" style="2"/>
    <col min="8449" max="8449" width="1.7109375" style="2" customWidth="1"/>
    <col min="8450" max="8450" width="62.7109375" style="2" customWidth="1"/>
    <col min="8451" max="8451" width="10.7109375" style="2" customWidth="1"/>
    <col min="8452" max="8453" width="7.85546875" style="2" customWidth="1"/>
    <col min="8454" max="8454" width="8" style="2" customWidth="1"/>
    <col min="8455" max="8463" width="7.7109375" style="2" customWidth="1"/>
    <col min="8464" max="8464" width="10.7109375" style="2" customWidth="1"/>
    <col min="8465" max="8466" width="9.7109375" style="2" customWidth="1"/>
    <col min="8467" max="8467" width="1.7109375" style="2" customWidth="1"/>
    <col min="8468" max="8468" width="11.42578125" style="2"/>
    <col min="8469" max="8470" width="13.7109375" style="2" customWidth="1"/>
    <col min="8471" max="8704" width="11.42578125" style="2"/>
    <col min="8705" max="8705" width="1.7109375" style="2" customWidth="1"/>
    <col min="8706" max="8706" width="62.7109375" style="2" customWidth="1"/>
    <col min="8707" max="8707" width="10.7109375" style="2" customWidth="1"/>
    <col min="8708" max="8709" width="7.85546875" style="2" customWidth="1"/>
    <col min="8710" max="8710" width="8" style="2" customWidth="1"/>
    <col min="8711" max="8719" width="7.7109375" style="2" customWidth="1"/>
    <col min="8720" max="8720" width="10.7109375" style="2" customWidth="1"/>
    <col min="8721" max="8722" width="9.7109375" style="2" customWidth="1"/>
    <col min="8723" max="8723" width="1.7109375" style="2" customWidth="1"/>
    <col min="8724" max="8724" width="11.42578125" style="2"/>
    <col min="8725" max="8726" width="13.7109375" style="2" customWidth="1"/>
    <col min="8727" max="8960" width="11.42578125" style="2"/>
    <col min="8961" max="8961" width="1.7109375" style="2" customWidth="1"/>
    <col min="8962" max="8962" width="62.7109375" style="2" customWidth="1"/>
    <col min="8963" max="8963" width="10.7109375" style="2" customWidth="1"/>
    <col min="8964" max="8965" width="7.85546875" style="2" customWidth="1"/>
    <col min="8966" max="8966" width="8" style="2" customWidth="1"/>
    <col min="8967" max="8975" width="7.7109375" style="2" customWidth="1"/>
    <col min="8976" max="8976" width="10.7109375" style="2" customWidth="1"/>
    <col min="8977" max="8978" width="9.7109375" style="2" customWidth="1"/>
    <col min="8979" max="8979" width="1.7109375" style="2" customWidth="1"/>
    <col min="8980" max="8980" width="11.42578125" style="2"/>
    <col min="8981" max="8982" width="13.7109375" style="2" customWidth="1"/>
    <col min="8983" max="9216" width="11.42578125" style="2"/>
    <col min="9217" max="9217" width="1.7109375" style="2" customWidth="1"/>
    <col min="9218" max="9218" width="62.7109375" style="2" customWidth="1"/>
    <col min="9219" max="9219" width="10.7109375" style="2" customWidth="1"/>
    <col min="9220" max="9221" width="7.85546875" style="2" customWidth="1"/>
    <col min="9222" max="9222" width="8" style="2" customWidth="1"/>
    <col min="9223" max="9231" width="7.7109375" style="2" customWidth="1"/>
    <col min="9232" max="9232" width="10.7109375" style="2" customWidth="1"/>
    <col min="9233" max="9234" width="9.7109375" style="2" customWidth="1"/>
    <col min="9235" max="9235" width="1.7109375" style="2" customWidth="1"/>
    <col min="9236" max="9236" width="11.42578125" style="2"/>
    <col min="9237" max="9238" width="13.7109375" style="2" customWidth="1"/>
    <col min="9239" max="9472" width="11.42578125" style="2"/>
    <col min="9473" max="9473" width="1.7109375" style="2" customWidth="1"/>
    <col min="9474" max="9474" width="62.7109375" style="2" customWidth="1"/>
    <col min="9475" max="9475" width="10.7109375" style="2" customWidth="1"/>
    <col min="9476" max="9477" width="7.85546875" style="2" customWidth="1"/>
    <col min="9478" max="9478" width="8" style="2" customWidth="1"/>
    <col min="9479" max="9487" width="7.7109375" style="2" customWidth="1"/>
    <col min="9488" max="9488" width="10.7109375" style="2" customWidth="1"/>
    <col min="9489" max="9490" width="9.7109375" style="2" customWidth="1"/>
    <col min="9491" max="9491" width="1.7109375" style="2" customWidth="1"/>
    <col min="9492" max="9492" width="11.42578125" style="2"/>
    <col min="9493" max="9494" width="13.7109375" style="2" customWidth="1"/>
    <col min="9495" max="9728" width="11.42578125" style="2"/>
    <col min="9729" max="9729" width="1.7109375" style="2" customWidth="1"/>
    <col min="9730" max="9730" width="62.7109375" style="2" customWidth="1"/>
    <col min="9731" max="9731" width="10.7109375" style="2" customWidth="1"/>
    <col min="9732" max="9733" width="7.85546875" style="2" customWidth="1"/>
    <col min="9734" max="9734" width="8" style="2" customWidth="1"/>
    <col min="9735" max="9743" width="7.7109375" style="2" customWidth="1"/>
    <col min="9744" max="9744" width="10.7109375" style="2" customWidth="1"/>
    <col min="9745" max="9746" width="9.7109375" style="2" customWidth="1"/>
    <col min="9747" max="9747" width="1.7109375" style="2" customWidth="1"/>
    <col min="9748" max="9748" width="11.42578125" style="2"/>
    <col min="9749" max="9750" width="13.7109375" style="2" customWidth="1"/>
    <col min="9751" max="9984" width="11.42578125" style="2"/>
    <col min="9985" max="9985" width="1.7109375" style="2" customWidth="1"/>
    <col min="9986" max="9986" width="62.7109375" style="2" customWidth="1"/>
    <col min="9987" max="9987" width="10.7109375" style="2" customWidth="1"/>
    <col min="9988" max="9989" width="7.85546875" style="2" customWidth="1"/>
    <col min="9990" max="9990" width="8" style="2" customWidth="1"/>
    <col min="9991" max="9999" width="7.7109375" style="2" customWidth="1"/>
    <col min="10000" max="10000" width="10.7109375" style="2" customWidth="1"/>
    <col min="10001" max="10002" width="9.7109375" style="2" customWidth="1"/>
    <col min="10003" max="10003" width="1.7109375" style="2" customWidth="1"/>
    <col min="10004" max="10004" width="11.42578125" style="2"/>
    <col min="10005" max="10006" width="13.7109375" style="2" customWidth="1"/>
    <col min="10007" max="10240" width="11.42578125" style="2"/>
    <col min="10241" max="10241" width="1.7109375" style="2" customWidth="1"/>
    <col min="10242" max="10242" width="62.7109375" style="2" customWidth="1"/>
    <col min="10243" max="10243" width="10.7109375" style="2" customWidth="1"/>
    <col min="10244" max="10245" width="7.85546875" style="2" customWidth="1"/>
    <col min="10246" max="10246" width="8" style="2" customWidth="1"/>
    <col min="10247" max="10255" width="7.7109375" style="2" customWidth="1"/>
    <col min="10256" max="10256" width="10.7109375" style="2" customWidth="1"/>
    <col min="10257" max="10258" width="9.7109375" style="2" customWidth="1"/>
    <col min="10259" max="10259" width="1.7109375" style="2" customWidth="1"/>
    <col min="10260" max="10260" width="11.42578125" style="2"/>
    <col min="10261" max="10262" width="13.7109375" style="2" customWidth="1"/>
    <col min="10263" max="10496" width="11.42578125" style="2"/>
    <col min="10497" max="10497" width="1.7109375" style="2" customWidth="1"/>
    <col min="10498" max="10498" width="62.7109375" style="2" customWidth="1"/>
    <col min="10499" max="10499" width="10.7109375" style="2" customWidth="1"/>
    <col min="10500" max="10501" width="7.85546875" style="2" customWidth="1"/>
    <col min="10502" max="10502" width="8" style="2" customWidth="1"/>
    <col min="10503" max="10511" width="7.7109375" style="2" customWidth="1"/>
    <col min="10512" max="10512" width="10.7109375" style="2" customWidth="1"/>
    <col min="10513" max="10514" width="9.7109375" style="2" customWidth="1"/>
    <col min="10515" max="10515" width="1.7109375" style="2" customWidth="1"/>
    <col min="10516" max="10516" width="11.42578125" style="2"/>
    <col min="10517" max="10518" width="13.7109375" style="2" customWidth="1"/>
    <col min="10519" max="10752" width="11.42578125" style="2"/>
    <col min="10753" max="10753" width="1.7109375" style="2" customWidth="1"/>
    <col min="10754" max="10754" width="62.7109375" style="2" customWidth="1"/>
    <col min="10755" max="10755" width="10.7109375" style="2" customWidth="1"/>
    <col min="10756" max="10757" width="7.85546875" style="2" customWidth="1"/>
    <col min="10758" max="10758" width="8" style="2" customWidth="1"/>
    <col min="10759" max="10767" width="7.7109375" style="2" customWidth="1"/>
    <col min="10768" max="10768" width="10.7109375" style="2" customWidth="1"/>
    <col min="10769" max="10770" width="9.7109375" style="2" customWidth="1"/>
    <col min="10771" max="10771" width="1.7109375" style="2" customWidth="1"/>
    <col min="10772" max="10772" width="11.42578125" style="2"/>
    <col min="10773" max="10774" width="13.7109375" style="2" customWidth="1"/>
    <col min="10775" max="11008" width="11.42578125" style="2"/>
    <col min="11009" max="11009" width="1.7109375" style="2" customWidth="1"/>
    <col min="11010" max="11010" width="62.7109375" style="2" customWidth="1"/>
    <col min="11011" max="11011" width="10.7109375" style="2" customWidth="1"/>
    <col min="11012" max="11013" width="7.85546875" style="2" customWidth="1"/>
    <col min="11014" max="11014" width="8" style="2" customWidth="1"/>
    <col min="11015" max="11023" width="7.7109375" style="2" customWidth="1"/>
    <col min="11024" max="11024" width="10.7109375" style="2" customWidth="1"/>
    <col min="11025" max="11026" width="9.7109375" style="2" customWidth="1"/>
    <col min="11027" max="11027" width="1.7109375" style="2" customWidth="1"/>
    <col min="11028" max="11028" width="11.42578125" style="2"/>
    <col min="11029" max="11030" width="13.7109375" style="2" customWidth="1"/>
    <col min="11031" max="11264" width="11.42578125" style="2"/>
    <col min="11265" max="11265" width="1.7109375" style="2" customWidth="1"/>
    <col min="11266" max="11266" width="62.7109375" style="2" customWidth="1"/>
    <col min="11267" max="11267" width="10.7109375" style="2" customWidth="1"/>
    <col min="11268" max="11269" width="7.85546875" style="2" customWidth="1"/>
    <col min="11270" max="11270" width="8" style="2" customWidth="1"/>
    <col min="11271" max="11279" width="7.7109375" style="2" customWidth="1"/>
    <col min="11280" max="11280" width="10.7109375" style="2" customWidth="1"/>
    <col min="11281" max="11282" width="9.7109375" style="2" customWidth="1"/>
    <col min="11283" max="11283" width="1.7109375" style="2" customWidth="1"/>
    <col min="11284" max="11284" width="11.42578125" style="2"/>
    <col min="11285" max="11286" width="13.7109375" style="2" customWidth="1"/>
    <col min="11287" max="11520" width="11.42578125" style="2"/>
    <col min="11521" max="11521" width="1.7109375" style="2" customWidth="1"/>
    <col min="11522" max="11522" width="62.7109375" style="2" customWidth="1"/>
    <col min="11523" max="11523" width="10.7109375" style="2" customWidth="1"/>
    <col min="11524" max="11525" width="7.85546875" style="2" customWidth="1"/>
    <col min="11526" max="11526" width="8" style="2" customWidth="1"/>
    <col min="11527" max="11535" width="7.7109375" style="2" customWidth="1"/>
    <col min="11536" max="11536" width="10.7109375" style="2" customWidth="1"/>
    <col min="11537" max="11538" width="9.7109375" style="2" customWidth="1"/>
    <col min="11539" max="11539" width="1.7109375" style="2" customWidth="1"/>
    <col min="11540" max="11540" width="11.42578125" style="2"/>
    <col min="11541" max="11542" width="13.7109375" style="2" customWidth="1"/>
    <col min="11543" max="11776" width="11.42578125" style="2"/>
    <col min="11777" max="11777" width="1.7109375" style="2" customWidth="1"/>
    <col min="11778" max="11778" width="62.7109375" style="2" customWidth="1"/>
    <col min="11779" max="11779" width="10.7109375" style="2" customWidth="1"/>
    <col min="11780" max="11781" width="7.85546875" style="2" customWidth="1"/>
    <col min="11782" max="11782" width="8" style="2" customWidth="1"/>
    <col min="11783" max="11791" width="7.7109375" style="2" customWidth="1"/>
    <col min="11792" max="11792" width="10.7109375" style="2" customWidth="1"/>
    <col min="11793" max="11794" width="9.7109375" style="2" customWidth="1"/>
    <col min="11795" max="11795" width="1.7109375" style="2" customWidth="1"/>
    <col min="11796" max="11796" width="11.42578125" style="2"/>
    <col min="11797" max="11798" width="13.7109375" style="2" customWidth="1"/>
    <col min="11799" max="12032" width="11.42578125" style="2"/>
    <col min="12033" max="12033" width="1.7109375" style="2" customWidth="1"/>
    <col min="12034" max="12034" width="62.7109375" style="2" customWidth="1"/>
    <col min="12035" max="12035" width="10.7109375" style="2" customWidth="1"/>
    <col min="12036" max="12037" width="7.85546875" style="2" customWidth="1"/>
    <col min="12038" max="12038" width="8" style="2" customWidth="1"/>
    <col min="12039" max="12047" width="7.7109375" style="2" customWidth="1"/>
    <col min="12048" max="12048" width="10.7109375" style="2" customWidth="1"/>
    <col min="12049" max="12050" width="9.7109375" style="2" customWidth="1"/>
    <col min="12051" max="12051" width="1.7109375" style="2" customWidth="1"/>
    <col min="12052" max="12052" width="11.42578125" style="2"/>
    <col min="12053" max="12054" width="13.7109375" style="2" customWidth="1"/>
    <col min="12055" max="12288" width="11.42578125" style="2"/>
    <col min="12289" max="12289" width="1.7109375" style="2" customWidth="1"/>
    <col min="12290" max="12290" width="62.7109375" style="2" customWidth="1"/>
    <col min="12291" max="12291" width="10.7109375" style="2" customWidth="1"/>
    <col min="12292" max="12293" width="7.85546875" style="2" customWidth="1"/>
    <col min="12294" max="12294" width="8" style="2" customWidth="1"/>
    <col min="12295" max="12303" width="7.7109375" style="2" customWidth="1"/>
    <col min="12304" max="12304" width="10.7109375" style="2" customWidth="1"/>
    <col min="12305" max="12306" width="9.7109375" style="2" customWidth="1"/>
    <col min="12307" max="12307" width="1.7109375" style="2" customWidth="1"/>
    <col min="12308" max="12308" width="11.42578125" style="2"/>
    <col min="12309" max="12310" width="13.7109375" style="2" customWidth="1"/>
    <col min="12311" max="12544" width="11.42578125" style="2"/>
    <col min="12545" max="12545" width="1.7109375" style="2" customWidth="1"/>
    <col min="12546" max="12546" width="62.7109375" style="2" customWidth="1"/>
    <col min="12547" max="12547" width="10.7109375" style="2" customWidth="1"/>
    <col min="12548" max="12549" width="7.85546875" style="2" customWidth="1"/>
    <col min="12550" max="12550" width="8" style="2" customWidth="1"/>
    <col min="12551" max="12559" width="7.7109375" style="2" customWidth="1"/>
    <col min="12560" max="12560" width="10.7109375" style="2" customWidth="1"/>
    <col min="12561" max="12562" width="9.7109375" style="2" customWidth="1"/>
    <col min="12563" max="12563" width="1.7109375" style="2" customWidth="1"/>
    <col min="12564" max="12564" width="11.42578125" style="2"/>
    <col min="12565" max="12566" width="13.7109375" style="2" customWidth="1"/>
    <col min="12567" max="12800" width="11.42578125" style="2"/>
    <col min="12801" max="12801" width="1.7109375" style="2" customWidth="1"/>
    <col min="12802" max="12802" width="62.7109375" style="2" customWidth="1"/>
    <col min="12803" max="12803" width="10.7109375" style="2" customWidth="1"/>
    <col min="12804" max="12805" width="7.85546875" style="2" customWidth="1"/>
    <col min="12806" max="12806" width="8" style="2" customWidth="1"/>
    <col min="12807" max="12815" width="7.7109375" style="2" customWidth="1"/>
    <col min="12816" max="12816" width="10.7109375" style="2" customWidth="1"/>
    <col min="12817" max="12818" width="9.7109375" style="2" customWidth="1"/>
    <col min="12819" max="12819" width="1.7109375" style="2" customWidth="1"/>
    <col min="12820" max="12820" width="11.42578125" style="2"/>
    <col min="12821" max="12822" width="13.7109375" style="2" customWidth="1"/>
    <col min="12823" max="13056" width="11.42578125" style="2"/>
    <col min="13057" max="13057" width="1.7109375" style="2" customWidth="1"/>
    <col min="13058" max="13058" width="62.7109375" style="2" customWidth="1"/>
    <col min="13059" max="13059" width="10.7109375" style="2" customWidth="1"/>
    <col min="13060" max="13061" width="7.85546875" style="2" customWidth="1"/>
    <col min="13062" max="13062" width="8" style="2" customWidth="1"/>
    <col min="13063" max="13071" width="7.7109375" style="2" customWidth="1"/>
    <col min="13072" max="13072" width="10.7109375" style="2" customWidth="1"/>
    <col min="13073" max="13074" width="9.7109375" style="2" customWidth="1"/>
    <col min="13075" max="13075" width="1.7109375" style="2" customWidth="1"/>
    <col min="13076" max="13076" width="11.42578125" style="2"/>
    <col min="13077" max="13078" width="13.7109375" style="2" customWidth="1"/>
    <col min="13079" max="13312" width="11.42578125" style="2"/>
    <col min="13313" max="13313" width="1.7109375" style="2" customWidth="1"/>
    <col min="13314" max="13314" width="62.7109375" style="2" customWidth="1"/>
    <col min="13315" max="13315" width="10.7109375" style="2" customWidth="1"/>
    <col min="13316" max="13317" width="7.85546875" style="2" customWidth="1"/>
    <col min="13318" max="13318" width="8" style="2" customWidth="1"/>
    <col min="13319" max="13327" width="7.7109375" style="2" customWidth="1"/>
    <col min="13328" max="13328" width="10.7109375" style="2" customWidth="1"/>
    <col min="13329" max="13330" width="9.7109375" style="2" customWidth="1"/>
    <col min="13331" max="13331" width="1.7109375" style="2" customWidth="1"/>
    <col min="13332" max="13332" width="11.42578125" style="2"/>
    <col min="13333" max="13334" width="13.7109375" style="2" customWidth="1"/>
    <col min="13335" max="13568" width="11.42578125" style="2"/>
    <col min="13569" max="13569" width="1.7109375" style="2" customWidth="1"/>
    <col min="13570" max="13570" width="62.7109375" style="2" customWidth="1"/>
    <col min="13571" max="13571" width="10.7109375" style="2" customWidth="1"/>
    <col min="13572" max="13573" width="7.85546875" style="2" customWidth="1"/>
    <col min="13574" max="13574" width="8" style="2" customWidth="1"/>
    <col min="13575" max="13583" width="7.7109375" style="2" customWidth="1"/>
    <col min="13584" max="13584" width="10.7109375" style="2" customWidth="1"/>
    <col min="13585" max="13586" width="9.7109375" style="2" customWidth="1"/>
    <col min="13587" max="13587" width="1.7109375" style="2" customWidth="1"/>
    <col min="13588" max="13588" width="11.42578125" style="2"/>
    <col min="13589" max="13590" width="13.7109375" style="2" customWidth="1"/>
    <col min="13591" max="13824" width="11.42578125" style="2"/>
    <col min="13825" max="13825" width="1.7109375" style="2" customWidth="1"/>
    <col min="13826" max="13826" width="62.7109375" style="2" customWidth="1"/>
    <col min="13827" max="13827" width="10.7109375" style="2" customWidth="1"/>
    <col min="13828" max="13829" width="7.85546875" style="2" customWidth="1"/>
    <col min="13830" max="13830" width="8" style="2" customWidth="1"/>
    <col min="13831" max="13839" width="7.7109375" style="2" customWidth="1"/>
    <col min="13840" max="13840" width="10.7109375" style="2" customWidth="1"/>
    <col min="13841" max="13842" width="9.7109375" style="2" customWidth="1"/>
    <col min="13843" max="13843" width="1.7109375" style="2" customWidth="1"/>
    <col min="13844" max="13844" width="11.42578125" style="2"/>
    <col min="13845" max="13846" width="13.7109375" style="2" customWidth="1"/>
    <col min="13847" max="14080" width="11.42578125" style="2"/>
    <col min="14081" max="14081" width="1.7109375" style="2" customWidth="1"/>
    <col min="14082" max="14082" width="62.7109375" style="2" customWidth="1"/>
    <col min="14083" max="14083" width="10.7109375" style="2" customWidth="1"/>
    <col min="14084" max="14085" width="7.85546875" style="2" customWidth="1"/>
    <col min="14086" max="14086" width="8" style="2" customWidth="1"/>
    <col min="14087" max="14095" width="7.7109375" style="2" customWidth="1"/>
    <col min="14096" max="14096" width="10.7109375" style="2" customWidth="1"/>
    <col min="14097" max="14098" width="9.7109375" style="2" customWidth="1"/>
    <col min="14099" max="14099" width="1.7109375" style="2" customWidth="1"/>
    <col min="14100" max="14100" width="11.42578125" style="2"/>
    <col min="14101" max="14102" width="13.7109375" style="2" customWidth="1"/>
    <col min="14103" max="14336" width="11.42578125" style="2"/>
    <col min="14337" max="14337" width="1.7109375" style="2" customWidth="1"/>
    <col min="14338" max="14338" width="62.7109375" style="2" customWidth="1"/>
    <col min="14339" max="14339" width="10.7109375" style="2" customWidth="1"/>
    <col min="14340" max="14341" width="7.85546875" style="2" customWidth="1"/>
    <col min="14342" max="14342" width="8" style="2" customWidth="1"/>
    <col min="14343" max="14351" width="7.7109375" style="2" customWidth="1"/>
    <col min="14352" max="14352" width="10.7109375" style="2" customWidth="1"/>
    <col min="14353" max="14354" width="9.7109375" style="2" customWidth="1"/>
    <col min="14355" max="14355" width="1.7109375" style="2" customWidth="1"/>
    <col min="14356" max="14356" width="11.42578125" style="2"/>
    <col min="14357" max="14358" width="13.7109375" style="2" customWidth="1"/>
    <col min="14359" max="14592" width="11.42578125" style="2"/>
    <col min="14593" max="14593" width="1.7109375" style="2" customWidth="1"/>
    <col min="14594" max="14594" width="62.7109375" style="2" customWidth="1"/>
    <col min="14595" max="14595" width="10.7109375" style="2" customWidth="1"/>
    <col min="14596" max="14597" width="7.85546875" style="2" customWidth="1"/>
    <col min="14598" max="14598" width="8" style="2" customWidth="1"/>
    <col min="14599" max="14607" width="7.7109375" style="2" customWidth="1"/>
    <col min="14608" max="14608" width="10.7109375" style="2" customWidth="1"/>
    <col min="14609" max="14610" width="9.7109375" style="2" customWidth="1"/>
    <col min="14611" max="14611" width="1.7109375" style="2" customWidth="1"/>
    <col min="14612" max="14612" width="11.42578125" style="2"/>
    <col min="14613" max="14614" width="13.7109375" style="2" customWidth="1"/>
    <col min="14615" max="14848" width="11.42578125" style="2"/>
    <col min="14849" max="14849" width="1.7109375" style="2" customWidth="1"/>
    <col min="14850" max="14850" width="62.7109375" style="2" customWidth="1"/>
    <col min="14851" max="14851" width="10.7109375" style="2" customWidth="1"/>
    <col min="14852" max="14853" width="7.85546875" style="2" customWidth="1"/>
    <col min="14854" max="14854" width="8" style="2" customWidth="1"/>
    <col min="14855" max="14863" width="7.7109375" style="2" customWidth="1"/>
    <col min="14864" max="14864" width="10.7109375" style="2" customWidth="1"/>
    <col min="14865" max="14866" width="9.7109375" style="2" customWidth="1"/>
    <col min="14867" max="14867" width="1.7109375" style="2" customWidth="1"/>
    <col min="14868" max="14868" width="11.42578125" style="2"/>
    <col min="14869" max="14870" width="13.7109375" style="2" customWidth="1"/>
    <col min="14871" max="15104" width="11.42578125" style="2"/>
    <col min="15105" max="15105" width="1.7109375" style="2" customWidth="1"/>
    <col min="15106" max="15106" width="62.7109375" style="2" customWidth="1"/>
    <col min="15107" max="15107" width="10.7109375" style="2" customWidth="1"/>
    <col min="15108" max="15109" width="7.85546875" style="2" customWidth="1"/>
    <col min="15110" max="15110" width="8" style="2" customWidth="1"/>
    <col min="15111" max="15119" width="7.7109375" style="2" customWidth="1"/>
    <col min="15120" max="15120" width="10.7109375" style="2" customWidth="1"/>
    <col min="15121" max="15122" width="9.7109375" style="2" customWidth="1"/>
    <col min="15123" max="15123" width="1.7109375" style="2" customWidth="1"/>
    <col min="15124" max="15124" width="11.42578125" style="2"/>
    <col min="15125" max="15126" width="13.7109375" style="2" customWidth="1"/>
    <col min="15127" max="15360" width="11.42578125" style="2"/>
    <col min="15361" max="15361" width="1.7109375" style="2" customWidth="1"/>
    <col min="15362" max="15362" width="62.7109375" style="2" customWidth="1"/>
    <col min="15363" max="15363" width="10.7109375" style="2" customWidth="1"/>
    <col min="15364" max="15365" width="7.85546875" style="2" customWidth="1"/>
    <col min="15366" max="15366" width="8" style="2" customWidth="1"/>
    <col min="15367" max="15375" width="7.7109375" style="2" customWidth="1"/>
    <col min="15376" max="15376" width="10.7109375" style="2" customWidth="1"/>
    <col min="15377" max="15378" width="9.7109375" style="2" customWidth="1"/>
    <col min="15379" max="15379" width="1.7109375" style="2" customWidth="1"/>
    <col min="15380" max="15380" width="11.42578125" style="2"/>
    <col min="15381" max="15382" width="13.7109375" style="2" customWidth="1"/>
    <col min="15383" max="15616" width="11.42578125" style="2"/>
    <col min="15617" max="15617" width="1.7109375" style="2" customWidth="1"/>
    <col min="15618" max="15618" width="62.7109375" style="2" customWidth="1"/>
    <col min="15619" max="15619" width="10.7109375" style="2" customWidth="1"/>
    <col min="15620" max="15621" width="7.85546875" style="2" customWidth="1"/>
    <col min="15622" max="15622" width="8" style="2" customWidth="1"/>
    <col min="15623" max="15631" width="7.7109375" style="2" customWidth="1"/>
    <col min="15632" max="15632" width="10.7109375" style="2" customWidth="1"/>
    <col min="15633" max="15634" width="9.7109375" style="2" customWidth="1"/>
    <col min="15635" max="15635" width="1.7109375" style="2" customWidth="1"/>
    <col min="15636" max="15636" width="11.42578125" style="2"/>
    <col min="15637" max="15638" width="13.7109375" style="2" customWidth="1"/>
    <col min="15639" max="15872" width="11.42578125" style="2"/>
    <col min="15873" max="15873" width="1.7109375" style="2" customWidth="1"/>
    <col min="15874" max="15874" width="62.7109375" style="2" customWidth="1"/>
    <col min="15875" max="15875" width="10.7109375" style="2" customWidth="1"/>
    <col min="15876" max="15877" width="7.85546875" style="2" customWidth="1"/>
    <col min="15878" max="15878" width="8" style="2" customWidth="1"/>
    <col min="15879" max="15887" width="7.7109375" style="2" customWidth="1"/>
    <col min="15888" max="15888" width="10.7109375" style="2" customWidth="1"/>
    <col min="15889" max="15890" width="9.7109375" style="2" customWidth="1"/>
    <col min="15891" max="15891" width="1.7109375" style="2" customWidth="1"/>
    <col min="15892" max="15892" width="11.42578125" style="2"/>
    <col min="15893" max="15894" width="13.7109375" style="2" customWidth="1"/>
    <col min="15895" max="16128" width="11.42578125" style="2"/>
    <col min="16129" max="16129" width="1.7109375" style="2" customWidth="1"/>
    <col min="16130" max="16130" width="62.7109375" style="2" customWidth="1"/>
    <col min="16131" max="16131" width="10.7109375" style="2" customWidth="1"/>
    <col min="16132" max="16133" width="7.85546875" style="2" customWidth="1"/>
    <col min="16134" max="16134" width="8" style="2" customWidth="1"/>
    <col min="16135" max="16143" width="7.7109375" style="2" customWidth="1"/>
    <col min="16144" max="16144" width="10.7109375" style="2" customWidth="1"/>
    <col min="16145" max="16146" width="9.7109375" style="2" customWidth="1"/>
    <col min="16147" max="16147" width="1.7109375" style="2" customWidth="1"/>
    <col min="16148" max="16148" width="11.42578125" style="2"/>
    <col min="16149" max="16150" width="13.7109375" style="2" customWidth="1"/>
    <col min="16151" max="16384" width="11.42578125" style="2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6" ht="15.75" x14ac:dyDescent="0.25">
      <c r="A2" s="1"/>
      <c r="B2" s="36" t="s">
        <v>66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1"/>
      <c r="T2" s="1"/>
    </row>
    <row r="3" spans="1:26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1"/>
      <c r="T3" s="1"/>
    </row>
    <row r="4" spans="1:26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6" ht="24.95" customHeight="1" x14ac:dyDescent="0.2">
      <c r="A5" s="1"/>
      <c r="B5" s="37" t="s">
        <v>1</v>
      </c>
      <c r="C5" s="24" t="s">
        <v>2</v>
      </c>
      <c r="D5" s="38" t="s">
        <v>44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 t="s">
        <v>3</v>
      </c>
      <c r="R5" s="40"/>
      <c r="S5" s="1"/>
      <c r="T5" s="1"/>
      <c r="U5" s="1"/>
      <c r="V5" s="1"/>
    </row>
    <row r="6" spans="1:26" ht="31.5" customHeight="1" x14ac:dyDescent="0.2">
      <c r="A6" s="1"/>
      <c r="B6" s="37"/>
      <c r="C6" s="3" t="s">
        <v>62</v>
      </c>
      <c r="D6" s="25" t="s">
        <v>48</v>
      </c>
      <c r="E6" s="26" t="s">
        <v>49</v>
      </c>
      <c r="F6" s="26" t="s">
        <v>50</v>
      </c>
      <c r="G6" s="26" t="s">
        <v>51</v>
      </c>
      <c r="H6" s="26" t="s">
        <v>52</v>
      </c>
      <c r="I6" s="26" t="s">
        <v>53</v>
      </c>
      <c r="J6" s="26" t="s">
        <v>54</v>
      </c>
      <c r="K6" s="26" t="s">
        <v>55</v>
      </c>
      <c r="L6" s="26" t="s">
        <v>56</v>
      </c>
      <c r="M6" s="26" t="s">
        <v>57</v>
      </c>
      <c r="N6" s="26" t="s">
        <v>58</v>
      </c>
      <c r="O6" s="26" t="s">
        <v>59</v>
      </c>
      <c r="P6" s="26" t="s">
        <v>62</v>
      </c>
      <c r="Q6" s="26" t="s">
        <v>4</v>
      </c>
      <c r="R6" s="27" t="s">
        <v>5</v>
      </c>
      <c r="S6" s="1"/>
      <c r="T6" s="1"/>
      <c r="U6" s="1"/>
      <c r="V6" s="1"/>
      <c r="Z6" s="28"/>
    </row>
    <row r="7" spans="1:26" ht="21" customHeight="1" x14ac:dyDescent="0.4">
      <c r="A7" s="1"/>
      <c r="B7" s="4" t="s">
        <v>60</v>
      </c>
      <c r="C7" s="5">
        <f>+C8+C40</f>
        <v>1371.3407999999999</v>
      </c>
      <c r="D7" s="5">
        <f>+D8+D40</f>
        <v>625.65864999999985</v>
      </c>
      <c r="E7" s="5">
        <f t="shared" ref="E7:O7" si="0">+E8+E40</f>
        <v>496.84413999999998</v>
      </c>
      <c r="F7" s="5">
        <f t="shared" si="0"/>
        <v>574.04900000000009</v>
      </c>
      <c r="G7" s="5">
        <f t="shared" si="0"/>
        <v>0</v>
      </c>
      <c r="H7" s="5">
        <f t="shared" si="0"/>
        <v>0</v>
      </c>
      <c r="I7" s="5">
        <f t="shared" si="0"/>
        <v>0</v>
      </c>
      <c r="J7" s="5">
        <f t="shared" si="0"/>
        <v>0</v>
      </c>
      <c r="K7" s="5">
        <f t="shared" si="0"/>
        <v>0</v>
      </c>
      <c r="L7" s="5">
        <f t="shared" si="0"/>
        <v>0</v>
      </c>
      <c r="M7" s="5">
        <f t="shared" si="0"/>
        <v>0</v>
      </c>
      <c r="N7" s="5">
        <f t="shared" si="0"/>
        <v>0</v>
      </c>
      <c r="O7" s="5">
        <f t="shared" si="0"/>
        <v>0</v>
      </c>
      <c r="P7" s="5">
        <f>SUM(D7:O7)</f>
        <v>1696.55179</v>
      </c>
      <c r="Q7" s="6">
        <f t="shared" ref="Q7:Q43" si="1">+P7-C7</f>
        <v>325.21099000000004</v>
      </c>
      <c r="R7" s="6">
        <f t="shared" ref="R7:R43" si="2">IF(ISNUMBER(+Q7/C7*100), +Q7/C7*100, "")</f>
        <v>23.714819102589235</v>
      </c>
      <c r="S7" s="1"/>
      <c r="T7" s="7"/>
      <c r="U7" s="7" t="e">
        <f>C7-#REF!</f>
        <v>#REF!</v>
      </c>
      <c r="V7" s="7" t="e">
        <f>+P7-#REF!</f>
        <v>#REF!</v>
      </c>
      <c r="X7" s="29"/>
    </row>
    <row r="8" spans="1:26" ht="21" customHeight="1" x14ac:dyDescent="0.4">
      <c r="A8" s="1"/>
      <c r="B8" s="4" t="s">
        <v>6</v>
      </c>
      <c r="C8" s="6">
        <f>+C9+C12+C16+C17+C24+C32</f>
        <v>1306.3034</v>
      </c>
      <c r="D8" s="6">
        <f>+D9+D12+D16+D17+D24+D32</f>
        <v>607.50314999999989</v>
      </c>
      <c r="E8" s="6">
        <f t="shared" ref="E8:O8" si="3">+E9+E12+E16+E17+E24+E32</f>
        <v>481.91478999999998</v>
      </c>
      <c r="F8" s="6">
        <f t="shared" si="3"/>
        <v>545.94030000000009</v>
      </c>
      <c r="G8" s="6">
        <f t="shared" si="3"/>
        <v>0</v>
      </c>
      <c r="H8" s="6">
        <f t="shared" si="3"/>
        <v>0</v>
      </c>
      <c r="I8" s="6">
        <f t="shared" si="3"/>
        <v>0</v>
      </c>
      <c r="J8" s="6">
        <f t="shared" si="3"/>
        <v>0</v>
      </c>
      <c r="K8" s="6">
        <f t="shared" si="3"/>
        <v>0</v>
      </c>
      <c r="L8" s="6">
        <f t="shared" si="3"/>
        <v>0</v>
      </c>
      <c r="M8" s="6">
        <f t="shared" si="3"/>
        <v>0</v>
      </c>
      <c r="N8" s="6">
        <f t="shared" si="3"/>
        <v>0</v>
      </c>
      <c r="O8" s="6">
        <f t="shared" si="3"/>
        <v>0</v>
      </c>
      <c r="P8" s="6">
        <f>SUM(D8:O8)</f>
        <v>1635.35824</v>
      </c>
      <c r="Q8" s="6">
        <f t="shared" si="1"/>
        <v>329.05484000000001</v>
      </c>
      <c r="R8" s="6">
        <f t="shared" si="2"/>
        <v>25.189771380829296</v>
      </c>
      <c r="S8" s="1"/>
      <c r="T8" s="7"/>
      <c r="U8" s="7" t="e">
        <f>C8-#REF!</f>
        <v>#REF!</v>
      </c>
      <c r="V8" s="7" t="e">
        <f>+P8-#REF!</f>
        <v>#REF!</v>
      </c>
      <c r="W8" s="28"/>
      <c r="X8" s="29"/>
    </row>
    <row r="9" spans="1:26" ht="21" customHeight="1" x14ac:dyDescent="0.25">
      <c r="A9" s="1"/>
      <c r="B9" s="8" t="s">
        <v>7</v>
      </c>
      <c r="C9" s="9">
        <f>SUM(C10:C11)</f>
        <v>670.73099999999999</v>
      </c>
      <c r="D9" s="9">
        <f>SUM(D10:D11)</f>
        <v>288.32619999999997</v>
      </c>
      <c r="E9" s="9">
        <f>SUM(E10:E11)</f>
        <v>253.0746</v>
      </c>
      <c r="F9" s="9">
        <f t="shared" ref="F9:O9" si="4">SUM(F10:F11)</f>
        <v>265.78610000000003</v>
      </c>
      <c r="G9" s="9">
        <f t="shared" si="4"/>
        <v>0</v>
      </c>
      <c r="H9" s="9">
        <f t="shared" si="4"/>
        <v>0</v>
      </c>
      <c r="I9" s="9">
        <f t="shared" si="4"/>
        <v>0</v>
      </c>
      <c r="J9" s="9">
        <f t="shared" si="4"/>
        <v>0</v>
      </c>
      <c r="K9" s="9">
        <f t="shared" si="4"/>
        <v>0</v>
      </c>
      <c r="L9" s="9">
        <f t="shared" si="4"/>
        <v>0</v>
      </c>
      <c r="M9" s="9">
        <f t="shared" si="4"/>
        <v>0</v>
      </c>
      <c r="N9" s="9">
        <f t="shared" si="4"/>
        <v>0</v>
      </c>
      <c r="O9" s="9">
        <f t="shared" si="4"/>
        <v>0</v>
      </c>
      <c r="P9" s="9">
        <f>SUM(D9:O9)</f>
        <v>807.18690000000004</v>
      </c>
      <c r="Q9" s="9">
        <f t="shared" si="1"/>
        <v>136.45590000000004</v>
      </c>
      <c r="R9" s="9">
        <f t="shared" si="2"/>
        <v>20.344355635865949</v>
      </c>
      <c r="S9" s="1"/>
      <c r="T9" s="7"/>
      <c r="U9" s="7" t="e">
        <f>C9-#REF!</f>
        <v>#REF!</v>
      </c>
      <c r="V9" s="7" t="e">
        <f>+P9-#REF!</f>
        <v>#REF!</v>
      </c>
      <c r="X9" s="29"/>
    </row>
    <row r="10" spans="1:26" ht="15" customHeight="1" x14ac:dyDescent="0.25">
      <c r="A10" s="1"/>
      <c r="B10" s="10" t="s">
        <v>8</v>
      </c>
      <c r="C10" s="11">
        <v>322.85019999999997</v>
      </c>
      <c r="D10" s="11">
        <v>143.226</v>
      </c>
      <c r="E10" s="11">
        <v>102.92500000000001</v>
      </c>
      <c r="F10" s="11">
        <v>101.5051</v>
      </c>
      <c r="G10" s="11"/>
      <c r="H10" s="11"/>
      <c r="I10" s="11"/>
      <c r="J10" s="11"/>
      <c r="K10" s="11"/>
      <c r="L10" s="11"/>
      <c r="M10" s="11"/>
      <c r="N10" s="11"/>
      <c r="O10" s="11"/>
      <c r="P10" s="11">
        <f t="shared" ref="P10:P23" si="5">SUM(D10:O10)</f>
        <v>347.65610000000004</v>
      </c>
      <c r="Q10" s="11">
        <f t="shared" si="1"/>
        <v>24.805900000000065</v>
      </c>
      <c r="R10" s="11">
        <f t="shared" si="2"/>
        <v>7.6834085901139488</v>
      </c>
      <c r="S10" s="1"/>
      <c r="T10" s="7"/>
      <c r="U10" s="7" t="e">
        <f>C10-#REF!</f>
        <v>#REF!</v>
      </c>
      <c r="V10" s="7" t="e">
        <f>+P10-#REF!</f>
        <v>#REF!</v>
      </c>
    </row>
    <row r="11" spans="1:26" ht="15" customHeight="1" x14ac:dyDescent="0.25">
      <c r="A11" s="1"/>
      <c r="B11" s="10" t="s">
        <v>9</v>
      </c>
      <c r="C11" s="11">
        <v>347.88079999999997</v>
      </c>
      <c r="D11" s="11">
        <v>145.1002</v>
      </c>
      <c r="E11" s="11">
        <v>150.14959999999999</v>
      </c>
      <c r="F11" s="11">
        <v>164.28100000000003</v>
      </c>
      <c r="G11" s="11"/>
      <c r="H11" s="11"/>
      <c r="I11" s="11"/>
      <c r="J11" s="11"/>
      <c r="K11" s="11"/>
      <c r="L11" s="11"/>
      <c r="M11" s="11"/>
      <c r="N11" s="11"/>
      <c r="O11" s="11"/>
      <c r="P11" s="11">
        <f t="shared" si="5"/>
        <v>459.5308</v>
      </c>
      <c r="Q11" s="11">
        <f t="shared" si="1"/>
        <v>111.65000000000003</v>
      </c>
      <c r="R11" s="11">
        <f t="shared" si="2"/>
        <v>32.094326562431739</v>
      </c>
      <c r="S11" s="1"/>
      <c r="T11" s="7"/>
      <c r="U11" s="7" t="e">
        <f>C11-#REF!</f>
        <v>#REF!</v>
      </c>
      <c r="V11" s="7" t="e">
        <f>+P11-#REF!</f>
        <v>#REF!</v>
      </c>
    </row>
    <row r="12" spans="1:26" ht="21" customHeight="1" x14ac:dyDescent="0.25">
      <c r="A12" s="1"/>
      <c r="B12" s="8" t="s">
        <v>10</v>
      </c>
      <c r="C12" s="9">
        <f>SUM(C13:C15)</f>
        <v>463.94060000000002</v>
      </c>
      <c r="D12" s="9">
        <f>SUM(D13:D15)</f>
        <v>250.29088999999999</v>
      </c>
      <c r="E12" s="9">
        <f>SUM(E13:E15)</f>
        <v>167.21589</v>
      </c>
      <c r="F12" s="9">
        <f t="shared" ref="F12:O12" si="6">SUM(F13:F15)</f>
        <v>212.24560000000002</v>
      </c>
      <c r="G12" s="9">
        <f t="shared" si="6"/>
        <v>0</v>
      </c>
      <c r="H12" s="9">
        <f t="shared" si="6"/>
        <v>0</v>
      </c>
      <c r="I12" s="9">
        <f t="shared" si="6"/>
        <v>0</v>
      </c>
      <c r="J12" s="9">
        <f t="shared" si="6"/>
        <v>0</v>
      </c>
      <c r="K12" s="9">
        <f t="shared" si="6"/>
        <v>0</v>
      </c>
      <c r="L12" s="9">
        <f t="shared" si="6"/>
        <v>0</v>
      </c>
      <c r="M12" s="9">
        <f t="shared" si="6"/>
        <v>0</v>
      </c>
      <c r="N12" s="9">
        <f t="shared" si="6"/>
        <v>0</v>
      </c>
      <c r="O12" s="9">
        <f t="shared" si="6"/>
        <v>0</v>
      </c>
      <c r="P12" s="9">
        <f>SUM(D12:O12)</f>
        <v>629.75238000000002</v>
      </c>
      <c r="Q12" s="9">
        <f t="shared" si="1"/>
        <v>165.81178</v>
      </c>
      <c r="R12" s="9">
        <f t="shared" si="2"/>
        <v>35.73987273370772</v>
      </c>
      <c r="S12" s="1"/>
      <c r="T12" s="7"/>
      <c r="U12" s="7" t="e">
        <f>C12-#REF!</f>
        <v>#REF!</v>
      </c>
      <c r="V12" s="7" t="e">
        <f>+P12-#REF!</f>
        <v>#REF!</v>
      </c>
    </row>
    <row r="13" spans="1:26" ht="15" customHeight="1" x14ac:dyDescent="0.25">
      <c r="A13" s="1"/>
      <c r="B13" s="10" t="s">
        <v>8</v>
      </c>
      <c r="C13" s="11">
        <v>34.127900000000004</v>
      </c>
      <c r="D13" s="11">
        <v>11.09309</v>
      </c>
      <c r="E13" s="11">
        <v>24.447859999999999</v>
      </c>
      <c r="F13" s="11">
        <v>43.389600000000009</v>
      </c>
      <c r="G13" s="11"/>
      <c r="H13" s="11"/>
      <c r="I13" s="11"/>
      <c r="J13" s="11"/>
      <c r="K13" s="11"/>
      <c r="L13" s="11"/>
      <c r="M13" s="11"/>
      <c r="N13" s="11"/>
      <c r="O13" s="11"/>
      <c r="P13" s="11">
        <f t="shared" si="5"/>
        <v>78.930550000000011</v>
      </c>
      <c r="Q13" s="11">
        <f t="shared" si="1"/>
        <v>44.802650000000007</v>
      </c>
      <c r="R13" s="11">
        <f t="shared" si="2"/>
        <v>131.27866056803964</v>
      </c>
      <c r="S13" s="1"/>
      <c r="T13" s="7"/>
      <c r="U13" s="7" t="e">
        <f>C13-#REF!</f>
        <v>#REF!</v>
      </c>
      <c r="V13" s="7" t="e">
        <f>+P13-#REF!</f>
        <v>#REF!</v>
      </c>
    </row>
    <row r="14" spans="1:26" ht="15" customHeight="1" x14ac:dyDescent="0.25">
      <c r="A14" s="1"/>
      <c r="B14" s="10" t="s">
        <v>11</v>
      </c>
      <c r="C14" s="11">
        <v>287.9348</v>
      </c>
      <c r="D14" s="11">
        <v>169.68359999999998</v>
      </c>
      <c r="E14" s="11">
        <v>85.822829999999996</v>
      </c>
      <c r="F14" s="11">
        <v>114.07220000000001</v>
      </c>
      <c r="G14" s="11"/>
      <c r="H14" s="11"/>
      <c r="I14" s="11"/>
      <c r="J14" s="11"/>
      <c r="K14" s="11"/>
      <c r="L14" s="11"/>
      <c r="M14" s="11"/>
      <c r="N14" s="11"/>
      <c r="O14" s="11"/>
      <c r="P14" s="11">
        <f t="shared" si="5"/>
        <v>369.57862999999998</v>
      </c>
      <c r="Q14" s="11">
        <f t="shared" si="1"/>
        <v>81.64382999999998</v>
      </c>
      <c r="R14" s="11">
        <f t="shared" si="2"/>
        <v>28.354971333788058</v>
      </c>
      <c r="S14" s="1"/>
      <c r="T14" s="7"/>
      <c r="U14" s="7" t="e">
        <f>C14-#REF!</f>
        <v>#REF!</v>
      </c>
      <c r="V14" s="7" t="e">
        <f>+P14-#REF!</f>
        <v>#REF!</v>
      </c>
    </row>
    <row r="15" spans="1:26" ht="15" customHeight="1" x14ac:dyDescent="0.25">
      <c r="A15" s="1"/>
      <c r="B15" s="10" t="s">
        <v>12</v>
      </c>
      <c r="C15" s="11">
        <v>141.87790000000001</v>
      </c>
      <c r="D15" s="11">
        <v>69.514200000000002</v>
      </c>
      <c r="E15" s="11">
        <v>56.945200000000007</v>
      </c>
      <c r="F15" s="11">
        <v>54.783799999999999</v>
      </c>
      <c r="G15" s="11"/>
      <c r="H15" s="11"/>
      <c r="I15" s="11"/>
      <c r="J15" s="11"/>
      <c r="K15" s="11"/>
      <c r="L15" s="11"/>
      <c r="M15" s="11"/>
      <c r="N15" s="11"/>
      <c r="O15" s="11"/>
      <c r="P15" s="11">
        <f t="shared" si="5"/>
        <v>181.2432</v>
      </c>
      <c r="Q15" s="11">
        <f t="shared" si="1"/>
        <v>39.365299999999991</v>
      </c>
      <c r="R15" s="11">
        <f t="shared" si="2"/>
        <v>27.745899819492671</v>
      </c>
      <c r="S15" s="1"/>
      <c r="T15" s="7"/>
      <c r="U15" s="7" t="e">
        <f>C15-#REF!</f>
        <v>#REF!</v>
      </c>
      <c r="V15" s="7" t="e">
        <f>+P15-#REF!</f>
        <v>#REF!</v>
      </c>
    </row>
    <row r="16" spans="1:26" ht="21" customHeight="1" x14ac:dyDescent="0.25">
      <c r="A16" s="1"/>
      <c r="B16" s="8" t="s">
        <v>61</v>
      </c>
      <c r="C16" s="9">
        <v>62.586299999999994</v>
      </c>
      <c r="D16" s="9">
        <v>25.932299999999998</v>
      </c>
      <c r="E16" s="9">
        <v>24.208300000000001</v>
      </c>
      <c r="F16" s="9">
        <v>27.857200000000002</v>
      </c>
      <c r="G16" s="9"/>
      <c r="H16" s="9"/>
      <c r="I16" s="9"/>
      <c r="J16" s="9"/>
      <c r="K16" s="9"/>
      <c r="L16" s="9"/>
      <c r="M16" s="9"/>
      <c r="N16" s="9"/>
      <c r="O16" s="9"/>
      <c r="P16" s="9">
        <f t="shared" si="5"/>
        <v>77.997799999999998</v>
      </c>
      <c r="Q16" s="9">
        <f t="shared" si="1"/>
        <v>15.411500000000004</v>
      </c>
      <c r="R16" s="9">
        <f t="shared" si="2"/>
        <v>24.624398630371193</v>
      </c>
      <c r="S16" s="1"/>
      <c r="T16" s="7"/>
      <c r="U16" s="7" t="e">
        <f>C16-#REF!</f>
        <v>#REF!</v>
      </c>
      <c r="V16" s="7" t="e">
        <f>+P16-#REF!</f>
        <v>#REF!</v>
      </c>
    </row>
    <row r="17" spans="1:25" ht="21" customHeight="1" x14ac:dyDescent="0.25">
      <c r="A17" s="1"/>
      <c r="B17" s="8" t="s">
        <v>13</v>
      </c>
      <c r="C17" s="9">
        <f>SUM(C18:C23)</f>
        <v>54.2331</v>
      </c>
      <c r="D17" s="9">
        <f>SUM(D18:D23)</f>
        <v>21.719799999999999</v>
      </c>
      <c r="E17" s="9">
        <f>SUM(E18:E23)</f>
        <v>17.788</v>
      </c>
      <c r="F17" s="9">
        <f t="shared" ref="F17:O17" si="7">SUM(F18:F23)</f>
        <v>19.562100000000004</v>
      </c>
      <c r="G17" s="9">
        <f t="shared" si="7"/>
        <v>0</v>
      </c>
      <c r="H17" s="9">
        <f t="shared" si="7"/>
        <v>0</v>
      </c>
      <c r="I17" s="9">
        <f t="shared" si="7"/>
        <v>0</v>
      </c>
      <c r="J17" s="9">
        <f t="shared" si="7"/>
        <v>0</v>
      </c>
      <c r="K17" s="9">
        <f t="shared" si="7"/>
        <v>0</v>
      </c>
      <c r="L17" s="9">
        <f t="shared" si="7"/>
        <v>0</v>
      </c>
      <c r="M17" s="9">
        <f t="shared" si="7"/>
        <v>0</v>
      </c>
      <c r="N17" s="9">
        <f t="shared" si="7"/>
        <v>0</v>
      </c>
      <c r="O17" s="9">
        <f t="shared" si="7"/>
        <v>0</v>
      </c>
      <c r="P17" s="9">
        <f>SUM(D17:O17)</f>
        <v>59.069900000000004</v>
      </c>
      <c r="Q17" s="9">
        <f t="shared" si="1"/>
        <v>4.8368000000000038</v>
      </c>
      <c r="R17" s="9">
        <f t="shared" si="2"/>
        <v>8.9185386784085807</v>
      </c>
      <c r="S17" s="1"/>
      <c r="T17" s="7"/>
      <c r="U17" s="7" t="e">
        <f>C17-#REF!</f>
        <v>#REF!</v>
      </c>
      <c r="V17" s="7" t="e">
        <f>+P17-#REF!</f>
        <v>#REF!</v>
      </c>
    </row>
    <row r="18" spans="1:25" ht="15" customHeight="1" x14ac:dyDescent="0.25">
      <c r="A18" s="1"/>
      <c r="B18" s="10" t="s">
        <v>14</v>
      </c>
      <c r="C18" s="11">
        <v>16.0657</v>
      </c>
      <c r="D18" s="11">
        <v>2.4078000000000004</v>
      </c>
      <c r="E18" s="11">
        <v>2.1638999999999995</v>
      </c>
      <c r="F18" s="11">
        <v>2.9337000000000004</v>
      </c>
      <c r="G18" s="11"/>
      <c r="H18" s="11"/>
      <c r="I18" s="11"/>
      <c r="J18" s="11"/>
      <c r="K18" s="11"/>
      <c r="L18" s="11"/>
      <c r="M18" s="11"/>
      <c r="N18" s="11"/>
      <c r="O18" s="11"/>
      <c r="P18" s="11">
        <f t="shared" si="5"/>
        <v>7.5053999999999998</v>
      </c>
      <c r="Q18" s="11">
        <f t="shared" si="1"/>
        <v>-8.5602999999999998</v>
      </c>
      <c r="R18" s="11">
        <f t="shared" si="2"/>
        <v>-53.283081347217987</v>
      </c>
      <c r="S18" s="1"/>
      <c r="T18" s="7"/>
      <c r="U18" s="7" t="e">
        <f>C18-#REF!</f>
        <v>#REF!</v>
      </c>
      <c r="V18" s="7" t="e">
        <f>+P18-#REF!</f>
        <v>#REF!</v>
      </c>
    </row>
    <row r="19" spans="1:25" ht="15" customHeight="1" x14ac:dyDescent="0.25">
      <c r="A19" s="1"/>
      <c r="B19" s="10" t="s">
        <v>15</v>
      </c>
      <c r="C19" s="11">
        <v>15.208500000000001</v>
      </c>
      <c r="D19" s="11">
        <v>11.1166</v>
      </c>
      <c r="E19" s="11">
        <v>8.321299999999999</v>
      </c>
      <c r="F19" s="11">
        <v>8.7373000000000012</v>
      </c>
      <c r="G19" s="11"/>
      <c r="H19" s="11"/>
      <c r="I19" s="11"/>
      <c r="J19" s="11"/>
      <c r="K19" s="11"/>
      <c r="L19" s="11"/>
      <c r="M19" s="11"/>
      <c r="N19" s="11"/>
      <c r="O19" s="11"/>
      <c r="P19" s="11">
        <f t="shared" si="5"/>
        <v>28.1752</v>
      </c>
      <c r="Q19" s="11">
        <f t="shared" si="1"/>
        <v>12.966699999999999</v>
      </c>
      <c r="R19" s="11">
        <f t="shared" si="2"/>
        <v>85.259558799355617</v>
      </c>
      <c r="S19" s="1"/>
      <c r="T19" s="7"/>
      <c r="U19" s="7" t="e">
        <f>C19-#REF!</f>
        <v>#REF!</v>
      </c>
      <c r="V19" s="7" t="e">
        <f>+P19-#REF!</f>
        <v>#REF!</v>
      </c>
    </row>
    <row r="20" spans="1:25" ht="15" customHeight="1" x14ac:dyDescent="0.25">
      <c r="A20" s="1"/>
      <c r="B20" s="10" t="s">
        <v>16</v>
      </c>
      <c r="C20" s="11">
        <v>6.3766999999999996</v>
      </c>
      <c r="D20" s="11">
        <v>1.8991000000000002</v>
      </c>
      <c r="E20" s="11">
        <v>2.3765000000000001</v>
      </c>
      <c r="F20" s="11">
        <v>2.5428999999999995</v>
      </c>
      <c r="G20" s="11"/>
      <c r="H20" s="11"/>
      <c r="I20" s="11"/>
      <c r="J20" s="11"/>
      <c r="K20" s="11"/>
      <c r="L20" s="11"/>
      <c r="M20" s="11"/>
      <c r="N20" s="11"/>
      <c r="O20" s="11"/>
      <c r="P20" s="11">
        <f t="shared" si="5"/>
        <v>6.8185000000000002</v>
      </c>
      <c r="Q20" s="11">
        <f t="shared" si="1"/>
        <v>0.44180000000000064</v>
      </c>
      <c r="R20" s="11">
        <f t="shared" si="2"/>
        <v>6.9283485188263629</v>
      </c>
      <c r="S20" s="1"/>
      <c r="T20" s="7"/>
      <c r="U20" s="7" t="e">
        <f>C20-#REF!</f>
        <v>#REF!</v>
      </c>
      <c r="V20" s="7" t="e">
        <f>+P20-#REF!</f>
        <v>#REF!</v>
      </c>
    </row>
    <row r="21" spans="1:25" ht="15" customHeight="1" x14ac:dyDescent="0.25">
      <c r="A21" s="1"/>
      <c r="B21" s="10" t="s">
        <v>17</v>
      </c>
      <c r="C21" s="11">
        <v>14.411</v>
      </c>
      <c r="D21" s="11">
        <v>6.178399999999999</v>
      </c>
      <c r="E21" s="11">
        <v>4.8108999999999993</v>
      </c>
      <c r="F21" s="11">
        <v>5.1873000000000005</v>
      </c>
      <c r="G21" s="11"/>
      <c r="H21" s="11"/>
      <c r="I21" s="11"/>
      <c r="J21" s="11"/>
      <c r="K21" s="11"/>
      <c r="L21" s="11"/>
      <c r="M21" s="11"/>
      <c r="N21" s="11"/>
      <c r="O21" s="11"/>
      <c r="P21" s="11">
        <f t="shared" si="5"/>
        <v>16.176600000000001</v>
      </c>
      <c r="Q21" s="11">
        <f t="shared" si="1"/>
        <v>1.7656000000000009</v>
      </c>
      <c r="R21" s="11">
        <f t="shared" si="2"/>
        <v>12.251752133786697</v>
      </c>
      <c r="S21" s="1"/>
      <c r="T21" s="7"/>
      <c r="U21" s="7" t="e">
        <f>C21-#REF!</f>
        <v>#REF!</v>
      </c>
      <c r="V21" s="7" t="e">
        <f>+P21-#REF!</f>
        <v>#REF!</v>
      </c>
    </row>
    <row r="22" spans="1:25" ht="15" customHeight="1" x14ac:dyDescent="0.25">
      <c r="A22" s="1"/>
      <c r="B22" s="10" t="s">
        <v>18</v>
      </c>
      <c r="C22" s="11">
        <v>0.26690000000000003</v>
      </c>
      <c r="D22" s="11">
        <v>0.11789999999999999</v>
      </c>
      <c r="E22" s="11">
        <v>0.1154</v>
      </c>
      <c r="F22" s="11">
        <v>0.16090000000000002</v>
      </c>
      <c r="G22" s="11"/>
      <c r="H22" s="11"/>
      <c r="I22" s="11"/>
      <c r="J22" s="11"/>
      <c r="K22" s="11"/>
      <c r="L22" s="11"/>
      <c r="M22" s="11"/>
      <c r="N22" s="11"/>
      <c r="O22" s="11"/>
      <c r="P22" s="11">
        <f t="shared" si="5"/>
        <v>0.39419999999999999</v>
      </c>
      <c r="Q22" s="11">
        <f t="shared" si="1"/>
        <v>0.12729999999999997</v>
      </c>
      <c r="R22" s="11">
        <f t="shared" si="2"/>
        <v>47.69576620457098</v>
      </c>
      <c r="S22" s="1"/>
      <c r="T22" s="7"/>
      <c r="U22" s="7" t="e">
        <f>C22-#REF!</f>
        <v>#REF!</v>
      </c>
      <c r="V22" s="7" t="e">
        <f>+P22-#REF!</f>
        <v>#REF!</v>
      </c>
    </row>
    <row r="23" spans="1:25" ht="15" customHeight="1" x14ac:dyDescent="0.25">
      <c r="A23" s="1"/>
      <c r="B23" s="10" t="s">
        <v>19</v>
      </c>
      <c r="C23" s="11">
        <v>1.9042999999999997</v>
      </c>
      <c r="D23" s="11">
        <v>0</v>
      </c>
      <c r="E23" s="11">
        <v>0</v>
      </c>
      <c r="F23" s="11">
        <v>0</v>
      </c>
      <c r="G23" s="11"/>
      <c r="H23" s="11"/>
      <c r="I23" s="11"/>
      <c r="J23" s="11"/>
      <c r="K23" s="11"/>
      <c r="L23" s="11"/>
      <c r="M23" s="11"/>
      <c r="N23" s="11"/>
      <c r="O23" s="11"/>
      <c r="P23" s="11">
        <f t="shared" si="5"/>
        <v>0</v>
      </c>
      <c r="Q23" s="11">
        <f t="shared" si="1"/>
        <v>-1.9042999999999997</v>
      </c>
      <c r="R23" s="11">
        <f t="shared" si="2"/>
        <v>-100</v>
      </c>
      <c r="S23" s="1"/>
      <c r="T23" s="7"/>
      <c r="U23" s="7" t="e">
        <f>C23-#REF!</f>
        <v>#REF!</v>
      </c>
      <c r="V23" s="7" t="e">
        <f>+P23-#REF!</f>
        <v>#REF!</v>
      </c>
    </row>
    <row r="24" spans="1:25" ht="21" customHeight="1" x14ac:dyDescent="0.25">
      <c r="A24" s="1"/>
      <c r="B24" s="8" t="s">
        <v>20</v>
      </c>
      <c r="C24" s="9">
        <f>SUM(C25:C29)</f>
        <v>12.7193</v>
      </c>
      <c r="D24" s="9">
        <f>SUM(D25:D29)</f>
        <v>4.9660599999999997</v>
      </c>
      <c r="E24" s="9">
        <f>SUM(E25:E29)</f>
        <v>4.9153000000000002</v>
      </c>
      <c r="F24" s="9">
        <f t="shared" ref="F24:O24" si="8">SUM(F25:F29)</f>
        <v>6.2236000000000002</v>
      </c>
      <c r="G24" s="9">
        <f t="shared" si="8"/>
        <v>0</v>
      </c>
      <c r="H24" s="9">
        <f t="shared" si="8"/>
        <v>0</v>
      </c>
      <c r="I24" s="9">
        <f t="shared" si="8"/>
        <v>0</v>
      </c>
      <c r="J24" s="9">
        <f t="shared" si="8"/>
        <v>0</v>
      </c>
      <c r="K24" s="9">
        <f t="shared" si="8"/>
        <v>0</v>
      </c>
      <c r="L24" s="9">
        <f t="shared" si="8"/>
        <v>0</v>
      </c>
      <c r="M24" s="9">
        <f t="shared" si="8"/>
        <v>0</v>
      </c>
      <c r="N24" s="9">
        <f t="shared" si="8"/>
        <v>0</v>
      </c>
      <c r="O24" s="9">
        <f t="shared" si="8"/>
        <v>0</v>
      </c>
      <c r="P24" s="9">
        <f>SUM(D24:O24)</f>
        <v>16.104960000000002</v>
      </c>
      <c r="Q24" s="9">
        <f t="shared" si="1"/>
        <v>3.3856600000000014</v>
      </c>
      <c r="R24" s="9">
        <f t="shared" si="2"/>
        <v>26.618288742305012</v>
      </c>
      <c r="S24" s="1"/>
      <c r="T24" s="7"/>
      <c r="U24" s="7" t="e">
        <f>C24-#REF!</f>
        <v>#REF!</v>
      </c>
      <c r="V24" s="7" t="e">
        <f>+P24-#REF!</f>
        <v>#REF!</v>
      </c>
    </row>
    <row r="25" spans="1:25" ht="15" customHeight="1" x14ac:dyDescent="0.25">
      <c r="A25" s="1"/>
      <c r="B25" s="10" t="s">
        <v>21</v>
      </c>
      <c r="C25" s="11">
        <v>8.1687000000000012</v>
      </c>
      <c r="D25" s="11">
        <v>3.36</v>
      </c>
      <c r="E25" s="11">
        <v>3.3041000000000005</v>
      </c>
      <c r="F25" s="11">
        <v>4.1062000000000003</v>
      </c>
      <c r="G25" s="11"/>
      <c r="H25" s="11"/>
      <c r="I25" s="11"/>
      <c r="J25" s="11"/>
      <c r="K25" s="11"/>
      <c r="L25" s="11"/>
      <c r="M25" s="11"/>
      <c r="N25" s="11"/>
      <c r="O25" s="11"/>
      <c r="P25" s="11">
        <f t="shared" ref="P25:P43" si="9">SUM(D25:O25)</f>
        <v>10.770300000000001</v>
      </c>
      <c r="Q25" s="11">
        <f t="shared" si="1"/>
        <v>2.6015999999999995</v>
      </c>
      <c r="R25" s="11">
        <f t="shared" si="2"/>
        <v>31.848396929744009</v>
      </c>
      <c r="S25" s="1"/>
      <c r="T25" s="7"/>
      <c r="U25" s="7" t="e">
        <f>C25-#REF!</f>
        <v>#REF!</v>
      </c>
      <c r="V25" s="7" t="e">
        <f>+P25-#REF!</f>
        <v>#REF!</v>
      </c>
    </row>
    <row r="26" spans="1:25" ht="15" customHeight="1" x14ac:dyDescent="0.25">
      <c r="A26" s="1"/>
      <c r="B26" s="10" t="s">
        <v>22</v>
      </c>
      <c r="C26" s="11">
        <v>0</v>
      </c>
      <c r="D26" s="11">
        <v>0</v>
      </c>
      <c r="E26" s="11">
        <v>0</v>
      </c>
      <c r="F26" s="11">
        <v>0</v>
      </c>
      <c r="G26" s="11"/>
      <c r="H26" s="11"/>
      <c r="I26" s="11"/>
      <c r="J26" s="11"/>
      <c r="K26" s="11"/>
      <c r="L26" s="11"/>
      <c r="M26" s="11"/>
      <c r="N26" s="11"/>
      <c r="O26" s="11"/>
      <c r="P26" s="11">
        <f t="shared" si="9"/>
        <v>0</v>
      </c>
      <c r="Q26" s="11">
        <f t="shared" si="1"/>
        <v>0</v>
      </c>
      <c r="R26" s="11" t="str">
        <f t="shared" si="2"/>
        <v/>
      </c>
      <c r="S26" s="1"/>
      <c r="T26" s="7"/>
      <c r="U26" s="7" t="e">
        <f>C26-#REF!</f>
        <v>#REF!</v>
      </c>
      <c r="V26" s="7" t="e">
        <f>+P26-#REF!</f>
        <v>#REF!</v>
      </c>
    </row>
    <row r="27" spans="1:25" ht="15" hidden="1" customHeight="1" x14ac:dyDescent="0.25">
      <c r="A27" s="22"/>
      <c r="B27" s="10" t="s">
        <v>23</v>
      </c>
      <c r="C27" s="11">
        <v>0</v>
      </c>
      <c r="D27" s="11">
        <v>0</v>
      </c>
      <c r="E27" s="11">
        <v>0</v>
      </c>
      <c r="F27" s="11">
        <v>0</v>
      </c>
      <c r="G27" s="11"/>
      <c r="H27" s="11"/>
      <c r="I27" s="11"/>
      <c r="J27" s="11"/>
      <c r="K27" s="11"/>
      <c r="L27" s="11"/>
      <c r="M27" s="11"/>
      <c r="N27" s="11"/>
      <c r="O27" s="11"/>
      <c r="P27" s="11">
        <f t="shared" si="9"/>
        <v>0</v>
      </c>
      <c r="Q27" s="11">
        <f t="shared" si="1"/>
        <v>0</v>
      </c>
      <c r="R27" s="11" t="str">
        <f t="shared" si="2"/>
        <v/>
      </c>
      <c r="S27" s="1"/>
      <c r="T27" s="7"/>
      <c r="U27" s="7" t="e">
        <f>C27-#REF!</f>
        <v>#REF!</v>
      </c>
      <c r="V27" s="7" t="e">
        <f>+P27-#REF!</f>
        <v>#REF!</v>
      </c>
    </row>
    <row r="28" spans="1:25" ht="15" customHeight="1" x14ac:dyDescent="0.25">
      <c r="A28" s="1"/>
      <c r="B28" s="10" t="s">
        <v>24</v>
      </c>
      <c r="C28" s="11">
        <v>4.5506000000000002</v>
      </c>
      <c r="D28" s="11">
        <v>1.60606</v>
      </c>
      <c r="E28" s="11">
        <v>1.6111999999999997</v>
      </c>
      <c r="F28" s="11">
        <v>2.1173999999999999</v>
      </c>
      <c r="G28" s="11"/>
      <c r="H28" s="11"/>
      <c r="I28" s="11"/>
      <c r="J28" s="11"/>
      <c r="K28" s="11"/>
      <c r="L28" s="11"/>
      <c r="M28" s="11"/>
      <c r="N28" s="11"/>
      <c r="O28" s="11"/>
      <c r="P28" s="11">
        <f t="shared" si="9"/>
        <v>5.3346599999999995</v>
      </c>
      <c r="Q28" s="11">
        <f t="shared" si="1"/>
        <v>0.78405999999999931</v>
      </c>
      <c r="R28" s="11">
        <f t="shared" si="2"/>
        <v>17.229815848459531</v>
      </c>
      <c r="S28" s="1"/>
      <c r="T28" s="7"/>
      <c r="U28" s="7" t="e">
        <f>C28-#REF!</f>
        <v>#REF!</v>
      </c>
      <c r="V28" s="7" t="e">
        <f>+P28-#REF!</f>
        <v>#REF!</v>
      </c>
    </row>
    <row r="29" spans="1:25" ht="15" hidden="1" customHeight="1" x14ac:dyDescent="0.25">
      <c r="A29" s="22"/>
      <c r="B29" s="10" t="s">
        <v>25</v>
      </c>
      <c r="C29" s="11">
        <f>+C30+C31</f>
        <v>0</v>
      </c>
      <c r="D29" s="11">
        <f>+D30+D31</f>
        <v>0</v>
      </c>
      <c r="E29" s="11">
        <f>+E30+E31</f>
        <v>0</v>
      </c>
      <c r="F29" s="11">
        <f t="shared" ref="F29:O29" si="10">+F30+F31</f>
        <v>0</v>
      </c>
      <c r="G29" s="11">
        <f t="shared" si="10"/>
        <v>0</v>
      </c>
      <c r="H29" s="11">
        <f t="shared" si="10"/>
        <v>0</v>
      </c>
      <c r="I29" s="11">
        <f t="shared" si="10"/>
        <v>0</v>
      </c>
      <c r="J29" s="11">
        <f t="shared" si="10"/>
        <v>0</v>
      </c>
      <c r="K29" s="11">
        <f t="shared" si="10"/>
        <v>0</v>
      </c>
      <c r="L29" s="11">
        <f t="shared" si="10"/>
        <v>0</v>
      </c>
      <c r="M29" s="11">
        <f t="shared" si="10"/>
        <v>0</v>
      </c>
      <c r="N29" s="11">
        <f t="shared" si="10"/>
        <v>0</v>
      </c>
      <c r="O29" s="11">
        <f t="shared" si="10"/>
        <v>0</v>
      </c>
      <c r="P29" s="11">
        <f>SUM(D29:O29)</f>
        <v>0</v>
      </c>
      <c r="Q29" s="11">
        <f t="shared" si="1"/>
        <v>0</v>
      </c>
      <c r="R29" s="11" t="str">
        <f t="shared" si="2"/>
        <v/>
      </c>
      <c r="S29" s="1"/>
      <c r="T29" s="7"/>
      <c r="U29" s="7" t="e">
        <f>C29-#REF!</f>
        <v>#REF!</v>
      </c>
      <c r="V29" s="7" t="e">
        <f>+P29-#REF!</f>
        <v>#REF!</v>
      </c>
    </row>
    <row r="30" spans="1:25" ht="15" hidden="1" customHeight="1" x14ac:dyDescent="0.25">
      <c r="A30" s="22"/>
      <c r="B30" s="12" t="s">
        <v>26</v>
      </c>
      <c r="C30" s="11">
        <v>0</v>
      </c>
      <c r="D30" s="11">
        <v>0</v>
      </c>
      <c r="E30" s="11">
        <v>0</v>
      </c>
      <c r="F30" s="11">
        <v>0</v>
      </c>
      <c r="G30" s="11"/>
      <c r="H30" s="11"/>
      <c r="I30" s="11"/>
      <c r="J30" s="11"/>
      <c r="K30" s="11"/>
      <c r="L30" s="11"/>
      <c r="M30" s="11"/>
      <c r="N30" s="11"/>
      <c r="O30" s="11"/>
      <c r="P30" s="11">
        <f t="shared" si="9"/>
        <v>0</v>
      </c>
      <c r="Q30" s="11">
        <f t="shared" si="1"/>
        <v>0</v>
      </c>
      <c r="R30" s="11" t="str">
        <f t="shared" si="2"/>
        <v/>
      </c>
      <c r="S30" s="1"/>
      <c r="T30" s="7"/>
      <c r="U30" s="7" t="e">
        <f>C30-#REF!</f>
        <v>#REF!</v>
      </c>
      <c r="V30" s="7" t="e">
        <f>+P30-#REF!</f>
        <v>#REF!</v>
      </c>
    </row>
    <row r="31" spans="1:25" ht="15" hidden="1" customHeight="1" x14ac:dyDescent="0.25">
      <c r="A31" s="22"/>
      <c r="B31" s="12" t="s">
        <v>27</v>
      </c>
      <c r="C31" s="11">
        <v>0</v>
      </c>
      <c r="D31" s="11">
        <v>0</v>
      </c>
      <c r="E31" s="11">
        <v>0</v>
      </c>
      <c r="F31" s="11">
        <v>0</v>
      </c>
      <c r="G31" s="11"/>
      <c r="H31" s="11"/>
      <c r="I31" s="11"/>
      <c r="J31" s="11"/>
      <c r="K31" s="11"/>
      <c r="L31" s="11"/>
      <c r="M31" s="11"/>
      <c r="N31" s="11"/>
      <c r="O31" s="11"/>
      <c r="P31" s="11">
        <f t="shared" si="9"/>
        <v>0</v>
      </c>
      <c r="Q31" s="11">
        <f t="shared" si="1"/>
        <v>0</v>
      </c>
      <c r="R31" s="11" t="str">
        <f t="shared" si="2"/>
        <v/>
      </c>
      <c r="S31" s="1"/>
      <c r="T31" s="7"/>
      <c r="U31" s="7" t="e">
        <f>C31-#REF!</f>
        <v>#REF!</v>
      </c>
      <c r="V31" s="7" t="e">
        <f>+P31-#REF!</f>
        <v>#REF!</v>
      </c>
    </row>
    <row r="32" spans="1:25" ht="21" customHeight="1" x14ac:dyDescent="0.25">
      <c r="A32" s="1"/>
      <c r="B32" s="8" t="s">
        <v>28</v>
      </c>
      <c r="C32" s="9">
        <f>SUM(C33:C39)</f>
        <v>42.093100000000007</v>
      </c>
      <c r="D32" s="9">
        <f>SUM(D33:D39)</f>
        <v>16.267900000000001</v>
      </c>
      <c r="E32" s="9">
        <f>SUM(E33:E39)</f>
        <v>14.712699999999998</v>
      </c>
      <c r="F32" s="9">
        <f t="shared" ref="F32:O32" si="11">SUM(F33:F39)</f>
        <v>14.265700000000002</v>
      </c>
      <c r="G32" s="9">
        <f t="shared" si="11"/>
        <v>0</v>
      </c>
      <c r="H32" s="9">
        <f t="shared" si="11"/>
        <v>0</v>
      </c>
      <c r="I32" s="9">
        <f t="shared" si="11"/>
        <v>0</v>
      </c>
      <c r="J32" s="9">
        <f t="shared" si="11"/>
        <v>0</v>
      </c>
      <c r="K32" s="9">
        <f t="shared" si="11"/>
        <v>0</v>
      </c>
      <c r="L32" s="9">
        <f t="shared" si="11"/>
        <v>0</v>
      </c>
      <c r="M32" s="9">
        <f t="shared" si="11"/>
        <v>0</v>
      </c>
      <c r="N32" s="9">
        <f t="shared" si="11"/>
        <v>0</v>
      </c>
      <c r="O32" s="9">
        <f t="shared" si="11"/>
        <v>0</v>
      </c>
      <c r="P32" s="9">
        <f>SUM(D32:O32)</f>
        <v>45.246300000000005</v>
      </c>
      <c r="Q32" s="9">
        <f t="shared" si="1"/>
        <v>3.1531999999999982</v>
      </c>
      <c r="R32" s="9">
        <f t="shared" si="2"/>
        <v>7.4910139666596143</v>
      </c>
      <c r="S32" s="1"/>
      <c r="T32" s="7"/>
      <c r="U32" s="7" t="e">
        <f>C32-#REF!</f>
        <v>#REF!</v>
      </c>
      <c r="V32" s="7" t="e">
        <f>+P32-#REF!</f>
        <v>#REF!</v>
      </c>
      <c r="X32" s="28"/>
      <c r="Y32" s="28"/>
    </row>
    <row r="33" spans="1:25" ht="15" customHeight="1" x14ac:dyDescent="0.25">
      <c r="A33" s="1"/>
      <c r="B33" s="10" t="s">
        <v>29</v>
      </c>
      <c r="C33" s="11">
        <v>1.6883000000000001</v>
      </c>
      <c r="D33" s="11">
        <v>1.1173</v>
      </c>
      <c r="E33" s="11">
        <v>1.3667</v>
      </c>
      <c r="F33" s="11">
        <v>1.2764000000000002</v>
      </c>
      <c r="G33" s="11"/>
      <c r="H33" s="11"/>
      <c r="I33" s="11"/>
      <c r="J33" s="11"/>
      <c r="K33" s="11"/>
      <c r="L33" s="11"/>
      <c r="M33" s="11"/>
      <c r="N33" s="11"/>
      <c r="O33" s="11"/>
      <c r="P33" s="11">
        <f t="shared" si="9"/>
        <v>3.7604000000000002</v>
      </c>
      <c r="Q33" s="11">
        <f t="shared" si="1"/>
        <v>2.0720999999999998</v>
      </c>
      <c r="R33" s="11">
        <f t="shared" si="2"/>
        <v>122.73292661256883</v>
      </c>
      <c r="S33" s="1"/>
      <c r="T33" s="7"/>
      <c r="U33" s="7" t="e">
        <f>C33-#REF!</f>
        <v>#REF!</v>
      </c>
      <c r="V33" s="7" t="e">
        <f>+P33-#REF!</f>
        <v>#REF!</v>
      </c>
    </row>
    <row r="34" spans="1:25" ht="15" customHeight="1" x14ac:dyDescent="0.25">
      <c r="A34" s="1"/>
      <c r="B34" s="10" t="s">
        <v>30</v>
      </c>
      <c r="C34" s="11">
        <v>25.735199999999999</v>
      </c>
      <c r="D34" s="11">
        <v>10.097200000000001</v>
      </c>
      <c r="E34" s="11">
        <v>8.8727999999999998</v>
      </c>
      <c r="F34" s="11">
        <v>8.450800000000001</v>
      </c>
      <c r="G34" s="11"/>
      <c r="H34" s="11"/>
      <c r="I34" s="11"/>
      <c r="J34" s="11"/>
      <c r="K34" s="11"/>
      <c r="L34" s="11"/>
      <c r="M34" s="11"/>
      <c r="N34" s="11"/>
      <c r="O34" s="11"/>
      <c r="P34" s="11">
        <f t="shared" si="9"/>
        <v>27.4208</v>
      </c>
      <c r="Q34" s="11">
        <f t="shared" si="1"/>
        <v>1.6856000000000009</v>
      </c>
      <c r="R34" s="11">
        <f t="shared" si="2"/>
        <v>6.5497839534956057</v>
      </c>
      <c r="S34" s="1"/>
      <c r="T34" s="7"/>
      <c r="U34" s="7" t="e">
        <f>C34-#REF!</f>
        <v>#REF!</v>
      </c>
      <c r="V34" s="7" t="e">
        <f>+P34-#REF!</f>
        <v>#REF!</v>
      </c>
      <c r="Y34" s="28"/>
    </row>
    <row r="35" spans="1:25" ht="15" customHeight="1" x14ac:dyDescent="0.25">
      <c r="A35" s="1"/>
      <c r="B35" s="10" t="s">
        <v>31</v>
      </c>
      <c r="C35" s="11">
        <v>9.4135000000000009</v>
      </c>
      <c r="D35" s="11">
        <v>5.0533999999999999</v>
      </c>
      <c r="E35" s="11">
        <v>4.4731999999999994</v>
      </c>
      <c r="F35" s="11">
        <v>4.2321</v>
      </c>
      <c r="G35" s="11"/>
      <c r="H35" s="11"/>
      <c r="I35" s="11"/>
      <c r="J35" s="11"/>
      <c r="K35" s="11"/>
      <c r="L35" s="11"/>
      <c r="M35" s="11"/>
      <c r="N35" s="11"/>
      <c r="O35" s="11"/>
      <c r="P35" s="11">
        <f t="shared" si="9"/>
        <v>13.758699999999997</v>
      </c>
      <c r="Q35" s="11">
        <f t="shared" si="1"/>
        <v>4.3451999999999966</v>
      </c>
      <c r="R35" s="11">
        <f t="shared" si="2"/>
        <v>46.159239390237381</v>
      </c>
      <c r="S35" s="1"/>
      <c r="T35" s="7"/>
      <c r="U35" s="7" t="e">
        <f>C35-#REF!</f>
        <v>#REF!</v>
      </c>
      <c r="V35" s="7" t="e">
        <f>+P35-#REF!</f>
        <v>#REF!</v>
      </c>
      <c r="Y35" s="28"/>
    </row>
    <row r="36" spans="1:25" ht="15" customHeight="1" x14ac:dyDescent="0.25">
      <c r="A36" s="1"/>
      <c r="B36" s="10" t="s">
        <v>32</v>
      </c>
      <c r="C36" s="11">
        <v>0</v>
      </c>
      <c r="D36" s="11">
        <v>0</v>
      </c>
      <c r="E36" s="11">
        <v>0</v>
      </c>
      <c r="F36" s="11">
        <v>0.30640000000000006</v>
      </c>
      <c r="G36" s="11"/>
      <c r="H36" s="11"/>
      <c r="I36" s="11"/>
      <c r="J36" s="11"/>
      <c r="K36" s="11"/>
      <c r="L36" s="11"/>
      <c r="M36" s="11"/>
      <c r="N36" s="11"/>
      <c r="O36" s="11"/>
      <c r="P36" s="11">
        <f t="shared" si="9"/>
        <v>0.30640000000000006</v>
      </c>
      <c r="Q36" s="11">
        <f t="shared" si="1"/>
        <v>0.30640000000000006</v>
      </c>
      <c r="R36" s="11" t="str">
        <f t="shared" si="2"/>
        <v/>
      </c>
      <c r="S36" s="1"/>
      <c r="T36" s="7"/>
      <c r="U36" s="7" t="e">
        <f>C36-#REF!</f>
        <v>#REF!</v>
      </c>
      <c r="V36" s="7" t="e">
        <f>+P36-#REF!</f>
        <v>#REF!</v>
      </c>
    </row>
    <row r="37" spans="1:25" ht="15" hidden="1" customHeight="1" x14ac:dyDescent="0.25">
      <c r="A37" s="22"/>
      <c r="B37" s="10" t="s">
        <v>33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>
        <f t="shared" si="9"/>
        <v>0</v>
      </c>
      <c r="Q37" s="11">
        <f t="shared" si="1"/>
        <v>0</v>
      </c>
      <c r="R37" s="11" t="str">
        <f t="shared" si="2"/>
        <v/>
      </c>
      <c r="S37" s="1"/>
      <c r="T37" s="7"/>
      <c r="U37" s="7" t="e">
        <f>C37-#REF!</f>
        <v>#REF!</v>
      </c>
      <c r="V37" s="7" t="e">
        <f>+P37-#REF!</f>
        <v>#REF!</v>
      </c>
    </row>
    <row r="38" spans="1:25" ht="15" customHeight="1" x14ac:dyDescent="0.25">
      <c r="A38" s="1"/>
      <c r="B38" s="10" t="s">
        <v>34</v>
      </c>
      <c r="C38" s="11">
        <v>0.59119999999999995</v>
      </c>
      <c r="D38" s="11">
        <v>0</v>
      </c>
      <c r="E38" s="11">
        <v>0</v>
      </c>
      <c r="F38" s="11">
        <v>0</v>
      </c>
      <c r="G38" s="11"/>
      <c r="H38" s="11"/>
      <c r="I38" s="11"/>
      <c r="J38" s="11"/>
      <c r="K38" s="11"/>
      <c r="L38" s="11"/>
      <c r="M38" s="11"/>
      <c r="N38" s="11"/>
      <c r="O38" s="11"/>
      <c r="P38" s="11">
        <f t="shared" si="9"/>
        <v>0</v>
      </c>
      <c r="Q38" s="11">
        <f t="shared" si="1"/>
        <v>-0.59119999999999995</v>
      </c>
      <c r="R38" s="11">
        <f t="shared" si="2"/>
        <v>-100</v>
      </c>
      <c r="S38" s="1"/>
      <c r="T38" s="7"/>
      <c r="U38" s="7" t="e">
        <f>C38-#REF!</f>
        <v>#REF!</v>
      </c>
      <c r="V38" s="7" t="e">
        <f>+P38-#REF!</f>
        <v>#REF!</v>
      </c>
    </row>
    <row r="39" spans="1:25" ht="15" customHeight="1" x14ac:dyDescent="0.25">
      <c r="A39" s="1"/>
      <c r="B39" s="10" t="s">
        <v>35</v>
      </c>
      <c r="C39" s="11">
        <v>4.6648999999999994</v>
      </c>
      <c r="D39" s="11">
        <v>0</v>
      </c>
      <c r="E39" s="11">
        <v>0</v>
      </c>
      <c r="F39" s="11">
        <v>0</v>
      </c>
      <c r="G39" s="11"/>
      <c r="H39" s="11"/>
      <c r="I39" s="11"/>
      <c r="J39" s="11"/>
      <c r="K39" s="11"/>
      <c r="L39" s="11"/>
      <c r="M39" s="11"/>
      <c r="N39" s="11"/>
      <c r="O39" s="11"/>
      <c r="P39" s="11">
        <f t="shared" si="9"/>
        <v>0</v>
      </c>
      <c r="Q39" s="11">
        <f t="shared" si="1"/>
        <v>-4.6648999999999994</v>
      </c>
      <c r="R39" s="11">
        <f t="shared" si="2"/>
        <v>-100</v>
      </c>
      <c r="S39" s="1"/>
      <c r="T39" s="7"/>
      <c r="U39" s="7" t="e">
        <f>C39-#REF!</f>
        <v>#REF!</v>
      </c>
      <c r="V39" s="7" t="e">
        <f>+P39-#REF!</f>
        <v>#REF!</v>
      </c>
    </row>
    <row r="40" spans="1:25" ht="21" customHeight="1" x14ac:dyDescent="0.4">
      <c r="A40" s="1"/>
      <c r="B40" s="4" t="s">
        <v>36</v>
      </c>
      <c r="C40" s="6">
        <f>SUM(C41:C43)</f>
        <v>65.037400000000005</v>
      </c>
      <c r="D40" s="6">
        <f>SUM(D41:D43)</f>
        <v>18.155499999999996</v>
      </c>
      <c r="E40" s="6">
        <f>SUM(E41:E43)</f>
        <v>14.929350000000001</v>
      </c>
      <c r="F40" s="6">
        <f t="shared" ref="F40:O40" si="12">SUM(F41:F43)</f>
        <v>28.108699999999999</v>
      </c>
      <c r="G40" s="6">
        <f t="shared" si="12"/>
        <v>0</v>
      </c>
      <c r="H40" s="6">
        <f t="shared" si="12"/>
        <v>0</v>
      </c>
      <c r="I40" s="6">
        <f t="shared" si="12"/>
        <v>0</v>
      </c>
      <c r="J40" s="6">
        <f t="shared" si="12"/>
        <v>0</v>
      </c>
      <c r="K40" s="6">
        <f t="shared" si="12"/>
        <v>0</v>
      </c>
      <c r="L40" s="6">
        <f t="shared" si="12"/>
        <v>0</v>
      </c>
      <c r="M40" s="6">
        <f t="shared" si="12"/>
        <v>0</v>
      </c>
      <c r="N40" s="6">
        <f t="shared" si="12"/>
        <v>0</v>
      </c>
      <c r="O40" s="6">
        <f t="shared" si="12"/>
        <v>0</v>
      </c>
      <c r="P40" s="6">
        <f>SUM(D40:O40)</f>
        <v>61.193549999999995</v>
      </c>
      <c r="Q40" s="6">
        <f t="shared" si="1"/>
        <v>-3.8438500000000104</v>
      </c>
      <c r="R40" s="6">
        <f t="shared" si="2"/>
        <v>-5.9102147379815468</v>
      </c>
      <c r="S40" s="1"/>
      <c r="T40" s="7"/>
      <c r="U40" s="7" t="e">
        <f>C40-#REF!</f>
        <v>#REF!</v>
      </c>
      <c r="V40" s="7" t="e">
        <f>+P40-#REF!</f>
        <v>#REF!</v>
      </c>
    </row>
    <row r="41" spans="1:25" ht="15" customHeight="1" x14ac:dyDescent="0.25">
      <c r="A41" s="1"/>
      <c r="B41" s="10" t="s">
        <v>37</v>
      </c>
      <c r="C41" s="11">
        <v>11.188600000000001</v>
      </c>
      <c r="D41" s="11">
        <v>4.6139999999999999</v>
      </c>
      <c r="E41" s="11">
        <v>2.8494999999999999</v>
      </c>
      <c r="F41" s="11">
        <v>3.6576999999999997</v>
      </c>
      <c r="G41" s="11"/>
      <c r="H41" s="11"/>
      <c r="I41" s="11"/>
      <c r="J41" s="11"/>
      <c r="K41" s="11"/>
      <c r="L41" s="11"/>
      <c r="M41" s="11"/>
      <c r="N41" s="11"/>
      <c r="O41" s="11"/>
      <c r="P41" s="11">
        <f t="shared" si="9"/>
        <v>11.1212</v>
      </c>
      <c r="Q41" s="11">
        <f t="shared" si="1"/>
        <v>-6.7400000000001015E-2</v>
      </c>
      <c r="R41" s="11">
        <f t="shared" si="2"/>
        <v>-0.60239887027868544</v>
      </c>
      <c r="S41" s="1"/>
      <c r="T41" s="7"/>
      <c r="U41" s="7" t="e">
        <f>C41-#REF!</f>
        <v>#REF!</v>
      </c>
      <c r="V41" s="7" t="e">
        <f>+P41-#REF!</f>
        <v>#REF!</v>
      </c>
    </row>
    <row r="42" spans="1:25" ht="15" customHeight="1" x14ac:dyDescent="0.25">
      <c r="A42" s="1"/>
      <c r="B42" s="10" t="s">
        <v>38</v>
      </c>
      <c r="C42" s="11">
        <v>2.6709999999999998</v>
      </c>
      <c r="D42" s="11">
        <v>0.60921999999999998</v>
      </c>
      <c r="E42" s="11">
        <v>0.50611000000000006</v>
      </c>
      <c r="F42" s="11">
        <v>0.59660000000000013</v>
      </c>
      <c r="G42" s="11"/>
      <c r="H42" s="11"/>
      <c r="I42" s="11"/>
      <c r="J42" s="11"/>
      <c r="K42" s="11"/>
      <c r="L42" s="11"/>
      <c r="M42" s="11"/>
      <c r="N42" s="11"/>
      <c r="O42" s="11"/>
      <c r="P42" s="11">
        <f t="shared" si="9"/>
        <v>1.7119300000000002</v>
      </c>
      <c r="Q42" s="11">
        <f t="shared" si="1"/>
        <v>-0.95906999999999965</v>
      </c>
      <c r="R42" s="11">
        <f t="shared" si="2"/>
        <v>-35.906776488206653</v>
      </c>
      <c r="S42" s="1"/>
      <c r="T42" s="7"/>
      <c r="U42" s="7" t="e">
        <f>C42-#REF!</f>
        <v>#REF!</v>
      </c>
      <c r="V42" s="7" t="e">
        <f>+P42-#REF!</f>
        <v>#REF!</v>
      </c>
    </row>
    <row r="43" spans="1:25" ht="15" customHeight="1" x14ac:dyDescent="0.25">
      <c r="A43" s="1"/>
      <c r="B43" s="10" t="s">
        <v>39</v>
      </c>
      <c r="C43" s="11">
        <v>51.177800000000005</v>
      </c>
      <c r="D43" s="11">
        <v>12.932279999999999</v>
      </c>
      <c r="E43" s="11">
        <v>11.573740000000001</v>
      </c>
      <c r="F43" s="11">
        <v>23.854399999999998</v>
      </c>
      <c r="G43" s="11"/>
      <c r="H43" s="11"/>
      <c r="I43" s="11"/>
      <c r="J43" s="11"/>
      <c r="K43" s="11"/>
      <c r="L43" s="11"/>
      <c r="M43" s="11"/>
      <c r="N43" s="11"/>
      <c r="O43" s="11"/>
      <c r="P43" s="11">
        <f t="shared" si="9"/>
        <v>48.360419999999998</v>
      </c>
      <c r="Q43" s="11">
        <f t="shared" si="1"/>
        <v>-2.8173800000000071</v>
      </c>
      <c r="R43" s="11">
        <f t="shared" si="2"/>
        <v>-5.5050822817706253</v>
      </c>
      <c r="S43" s="1"/>
      <c r="T43" s="7"/>
      <c r="U43" s="7" t="e">
        <f>C43-#REF!</f>
        <v>#REF!</v>
      </c>
      <c r="V43" s="7" t="e">
        <f>+P43-#REF!</f>
        <v>#REF!</v>
      </c>
    </row>
    <row r="44" spans="1:25" ht="6" hidden="1" customHeight="1" x14ac:dyDescent="0.25">
      <c r="A44" s="1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  <c r="S44" s="1"/>
      <c r="T44" s="7"/>
      <c r="U44" s="7"/>
      <c r="V44" s="7"/>
    </row>
    <row r="45" spans="1:25" ht="6" customHeight="1" x14ac:dyDescent="0.2">
      <c r="A45" s="1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1"/>
      <c r="T45" s="1"/>
      <c r="U45" s="7"/>
      <c r="V45" s="7"/>
    </row>
    <row r="46" spans="1:25" ht="21" customHeight="1" x14ac:dyDescent="0.2">
      <c r="A46" s="1"/>
      <c r="B46" s="13" t="s">
        <v>64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5" ht="21" customHeight="1" x14ac:dyDescent="0.2">
      <c r="A48" s="1"/>
      <c r="B48" s="41" t="s">
        <v>40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1"/>
      <c r="T48" s="1"/>
      <c r="U48" s="1"/>
      <c r="V48" s="1"/>
    </row>
    <row r="49" spans="1:26" ht="36" hidden="1" customHeight="1" x14ac:dyDescent="0.2">
      <c r="A49" s="1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1"/>
      <c r="T49" s="1"/>
      <c r="U49" s="1"/>
    </row>
    <row r="50" spans="1:26" ht="24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1"/>
      <c r="T50" s="1"/>
      <c r="U50" s="1"/>
    </row>
    <row r="52" spans="1:26" ht="15" x14ac:dyDescent="0.25"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P52" s="15"/>
      <c r="Q52" s="15"/>
      <c r="R52" s="15"/>
      <c r="S52" s="15"/>
      <c r="X52" s="15"/>
      <c r="Y52" s="15"/>
      <c r="Z52" s="15"/>
    </row>
    <row r="53" spans="1:26" ht="15" x14ac:dyDescent="0.25"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V53" s="15"/>
      <c r="W53" s="15"/>
      <c r="X53" s="15"/>
      <c r="Y53" s="15"/>
      <c r="Z53" s="15"/>
    </row>
    <row r="60" spans="1:26" x14ac:dyDescent="0.2">
      <c r="U60" s="16"/>
    </row>
    <row r="61" spans="1:26" x14ac:dyDescent="0.2">
      <c r="U61" s="16"/>
    </row>
    <row r="62" spans="1:26" x14ac:dyDescent="0.2">
      <c r="U62" s="16"/>
    </row>
    <row r="63" spans="1:26" x14ac:dyDescent="0.2">
      <c r="U63" s="16"/>
    </row>
    <row r="64" spans="1:26" x14ac:dyDescent="0.2">
      <c r="U64" s="16"/>
    </row>
    <row r="65" spans="21:21" x14ac:dyDescent="0.2">
      <c r="U65" s="16"/>
    </row>
    <row r="66" spans="21:21" x14ac:dyDescent="0.2">
      <c r="U66" s="16"/>
    </row>
    <row r="67" spans="21:21" x14ac:dyDescent="0.2">
      <c r="U67" s="16"/>
    </row>
    <row r="68" spans="21:21" x14ac:dyDescent="0.2">
      <c r="U68" s="16"/>
    </row>
  </sheetData>
  <mergeCells count="8">
    <mergeCell ref="B49:R49"/>
    <mergeCell ref="B50:R50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ignoredErrors>
    <ignoredError sqref="P10:P43 E12 C12:D12 F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97997-9A1E-4040-A0E0-ED19F5FDB694}">
  <sheetPr>
    <tabColor rgb="FF002060"/>
    <pageSetUpPr fitToPage="1"/>
  </sheetPr>
  <dimension ref="A1:S50"/>
  <sheetViews>
    <sheetView showGridLines="0" tabSelected="1" zoomScale="80" zoomScaleNormal="80" workbookViewId="0">
      <selection activeCell="P20" sqref="P20"/>
    </sheetView>
  </sheetViews>
  <sheetFormatPr baseColWidth="10" defaultRowHeight="12.75" x14ac:dyDescent="0.2"/>
  <cols>
    <col min="1" max="1" width="1.7109375" style="2" customWidth="1"/>
    <col min="2" max="2" width="62.7109375" style="2" customWidth="1"/>
    <col min="3" max="5" width="12.42578125" style="2" customWidth="1"/>
    <col min="6" max="7" width="12.85546875" style="2" customWidth="1"/>
    <col min="8" max="8" width="12.28515625" style="2" customWidth="1"/>
    <col min="9" max="9" width="9.7109375" style="2" customWidth="1"/>
    <col min="10" max="10" width="1.7109375" style="2" customWidth="1"/>
    <col min="11" max="11" width="12.42578125" style="2" customWidth="1"/>
    <col min="12" max="12" width="12.85546875" style="2" hidden="1" customWidth="1"/>
    <col min="13" max="13" width="12.42578125" style="2" hidden="1" customWidth="1"/>
    <col min="14" max="14" width="13" style="2" hidden="1" customWidth="1"/>
    <col min="15" max="256" width="11.42578125" style="2"/>
    <col min="257" max="257" width="1.7109375" style="2" customWidth="1"/>
    <col min="258" max="258" width="62.7109375" style="2" customWidth="1"/>
    <col min="259" max="261" width="12.42578125" style="2" customWidth="1"/>
    <col min="262" max="262" width="12.28515625" style="2" customWidth="1"/>
    <col min="263" max="263" width="9.7109375" style="2" customWidth="1"/>
    <col min="264" max="264" width="12.28515625" style="2" customWidth="1"/>
    <col min="265" max="265" width="9.7109375" style="2" customWidth="1"/>
    <col min="266" max="266" width="1.7109375" style="2" customWidth="1"/>
    <col min="267" max="267" width="12.42578125" style="2" customWidth="1"/>
    <col min="268" max="268" width="12.85546875" style="2" customWidth="1"/>
    <col min="269" max="269" width="12.42578125" style="2" customWidth="1"/>
    <col min="270" max="270" width="13" style="2" customWidth="1"/>
    <col min="271" max="512" width="11.42578125" style="2"/>
    <col min="513" max="513" width="1.7109375" style="2" customWidth="1"/>
    <col min="514" max="514" width="62.7109375" style="2" customWidth="1"/>
    <col min="515" max="517" width="12.42578125" style="2" customWidth="1"/>
    <col min="518" max="518" width="12.28515625" style="2" customWidth="1"/>
    <col min="519" max="519" width="9.7109375" style="2" customWidth="1"/>
    <col min="520" max="520" width="12.28515625" style="2" customWidth="1"/>
    <col min="521" max="521" width="9.7109375" style="2" customWidth="1"/>
    <col min="522" max="522" width="1.7109375" style="2" customWidth="1"/>
    <col min="523" max="523" width="12.42578125" style="2" customWidth="1"/>
    <col min="524" max="524" width="12.85546875" style="2" customWidth="1"/>
    <col min="525" max="525" width="12.42578125" style="2" customWidth="1"/>
    <col min="526" max="526" width="13" style="2" customWidth="1"/>
    <col min="527" max="768" width="11.42578125" style="2"/>
    <col min="769" max="769" width="1.7109375" style="2" customWidth="1"/>
    <col min="770" max="770" width="62.7109375" style="2" customWidth="1"/>
    <col min="771" max="773" width="12.42578125" style="2" customWidth="1"/>
    <col min="774" max="774" width="12.28515625" style="2" customWidth="1"/>
    <col min="775" max="775" width="9.7109375" style="2" customWidth="1"/>
    <col min="776" max="776" width="12.28515625" style="2" customWidth="1"/>
    <col min="777" max="777" width="9.7109375" style="2" customWidth="1"/>
    <col min="778" max="778" width="1.7109375" style="2" customWidth="1"/>
    <col min="779" max="779" width="12.42578125" style="2" customWidth="1"/>
    <col min="780" max="780" width="12.85546875" style="2" customWidth="1"/>
    <col min="781" max="781" width="12.42578125" style="2" customWidth="1"/>
    <col min="782" max="782" width="13" style="2" customWidth="1"/>
    <col min="783" max="1024" width="11.42578125" style="2"/>
    <col min="1025" max="1025" width="1.7109375" style="2" customWidth="1"/>
    <col min="1026" max="1026" width="62.7109375" style="2" customWidth="1"/>
    <col min="1027" max="1029" width="12.42578125" style="2" customWidth="1"/>
    <col min="1030" max="1030" width="12.28515625" style="2" customWidth="1"/>
    <col min="1031" max="1031" width="9.7109375" style="2" customWidth="1"/>
    <col min="1032" max="1032" width="12.28515625" style="2" customWidth="1"/>
    <col min="1033" max="1033" width="9.7109375" style="2" customWidth="1"/>
    <col min="1034" max="1034" width="1.7109375" style="2" customWidth="1"/>
    <col min="1035" max="1035" width="12.42578125" style="2" customWidth="1"/>
    <col min="1036" max="1036" width="12.85546875" style="2" customWidth="1"/>
    <col min="1037" max="1037" width="12.42578125" style="2" customWidth="1"/>
    <col min="1038" max="1038" width="13" style="2" customWidth="1"/>
    <col min="1039" max="1280" width="11.42578125" style="2"/>
    <col min="1281" max="1281" width="1.7109375" style="2" customWidth="1"/>
    <col min="1282" max="1282" width="62.7109375" style="2" customWidth="1"/>
    <col min="1283" max="1285" width="12.42578125" style="2" customWidth="1"/>
    <col min="1286" max="1286" width="12.28515625" style="2" customWidth="1"/>
    <col min="1287" max="1287" width="9.7109375" style="2" customWidth="1"/>
    <col min="1288" max="1288" width="12.28515625" style="2" customWidth="1"/>
    <col min="1289" max="1289" width="9.7109375" style="2" customWidth="1"/>
    <col min="1290" max="1290" width="1.7109375" style="2" customWidth="1"/>
    <col min="1291" max="1291" width="12.42578125" style="2" customWidth="1"/>
    <col min="1292" max="1292" width="12.85546875" style="2" customWidth="1"/>
    <col min="1293" max="1293" width="12.42578125" style="2" customWidth="1"/>
    <col min="1294" max="1294" width="13" style="2" customWidth="1"/>
    <col min="1295" max="1536" width="11.42578125" style="2"/>
    <col min="1537" max="1537" width="1.7109375" style="2" customWidth="1"/>
    <col min="1538" max="1538" width="62.7109375" style="2" customWidth="1"/>
    <col min="1539" max="1541" width="12.42578125" style="2" customWidth="1"/>
    <col min="1542" max="1542" width="12.28515625" style="2" customWidth="1"/>
    <col min="1543" max="1543" width="9.7109375" style="2" customWidth="1"/>
    <col min="1544" max="1544" width="12.28515625" style="2" customWidth="1"/>
    <col min="1545" max="1545" width="9.7109375" style="2" customWidth="1"/>
    <col min="1546" max="1546" width="1.7109375" style="2" customWidth="1"/>
    <col min="1547" max="1547" width="12.42578125" style="2" customWidth="1"/>
    <col min="1548" max="1548" width="12.85546875" style="2" customWidth="1"/>
    <col min="1549" max="1549" width="12.42578125" style="2" customWidth="1"/>
    <col min="1550" max="1550" width="13" style="2" customWidth="1"/>
    <col min="1551" max="1792" width="11.42578125" style="2"/>
    <col min="1793" max="1793" width="1.7109375" style="2" customWidth="1"/>
    <col min="1794" max="1794" width="62.7109375" style="2" customWidth="1"/>
    <col min="1795" max="1797" width="12.42578125" style="2" customWidth="1"/>
    <col min="1798" max="1798" width="12.28515625" style="2" customWidth="1"/>
    <col min="1799" max="1799" width="9.7109375" style="2" customWidth="1"/>
    <col min="1800" max="1800" width="12.28515625" style="2" customWidth="1"/>
    <col min="1801" max="1801" width="9.7109375" style="2" customWidth="1"/>
    <col min="1802" max="1802" width="1.7109375" style="2" customWidth="1"/>
    <col min="1803" max="1803" width="12.42578125" style="2" customWidth="1"/>
    <col min="1804" max="1804" width="12.85546875" style="2" customWidth="1"/>
    <col min="1805" max="1805" width="12.42578125" style="2" customWidth="1"/>
    <col min="1806" max="1806" width="13" style="2" customWidth="1"/>
    <col min="1807" max="2048" width="11.42578125" style="2"/>
    <col min="2049" max="2049" width="1.7109375" style="2" customWidth="1"/>
    <col min="2050" max="2050" width="62.7109375" style="2" customWidth="1"/>
    <col min="2051" max="2053" width="12.42578125" style="2" customWidth="1"/>
    <col min="2054" max="2054" width="12.28515625" style="2" customWidth="1"/>
    <col min="2055" max="2055" width="9.7109375" style="2" customWidth="1"/>
    <col min="2056" max="2056" width="12.28515625" style="2" customWidth="1"/>
    <col min="2057" max="2057" width="9.7109375" style="2" customWidth="1"/>
    <col min="2058" max="2058" width="1.7109375" style="2" customWidth="1"/>
    <col min="2059" max="2059" width="12.42578125" style="2" customWidth="1"/>
    <col min="2060" max="2060" width="12.85546875" style="2" customWidth="1"/>
    <col min="2061" max="2061" width="12.42578125" style="2" customWidth="1"/>
    <col min="2062" max="2062" width="13" style="2" customWidth="1"/>
    <col min="2063" max="2304" width="11.42578125" style="2"/>
    <col min="2305" max="2305" width="1.7109375" style="2" customWidth="1"/>
    <col min="2306" max="2306" width="62.7109375" style="2" customWidth="1"/>
    <col min="2307" max="2309" width="12.42578125" style="2" customWidth="1"/>
    <col min="2310" max="2310" width="12.28515625" style="2" customWidth="1"/>
    <col min="2311" max="2311" width="9.7109375" style="2" customWidth="1"/>
    <col min="2312" max="2312" width="12.28515625" style="2" customWidth="1"/>
    <col min="2313" max="2313" width="9.7109375" style="2" customWidth="1"/>
    <col min="2314" max="2314" width="1.7109375" style="2" customWidth="1"/>
    <col min="2315" max="2315" width="12.42578125" style="2" customWidth="1"/>
    <col min="2316" max="2316" width="12.85546875" style="2" customWidth="1"/>
    <col min="2317" max="2317" width="12.42578125" style="2" customWidth="1"/>
    <col min="2318" max="2318" width="13" style="2" customWidth="1"/>
    <col min="2319" max="2560" width="11.42578125" style="2"/>
    <col min="2561" max="2561" width="1.7109375" style="2" customWidth="1"/>
    <col min="2562" max="2562" width="62.7109375" style="2" customWidth="1"/>
    <col min="2563" max="2565" width="12.42578125" style="2" customWidth="1"/>
    <col min="2566" max="2566" width="12.28515625" style="2" customWidth="1"/>
    <col min="2567" max="2567" width="9.7109375" style="2" customWidth="1"/>
    <col min="2568" max="2568" width="12.28515625" style="2" customWidth="1"/>
    <col min="2569" max="2569" width="9.7109375" style="2" customWidth="1"/>
    <col min="2570" max="2570" width="1.7109375" style="2" customWidth="1"/>
    <col min="2571" max="2571" width="12.42578125" style="2" customWidth="1"/>
    <col min="2572" max="2572" width="12.85546875" style="2" customWidth="1"/>
    <col min="2573" max="2573" width="12.42578125" style="2" customWidth="1"/>
    <col min="2574" max="2574" width="13" style="2" customWidth="1"/>
    <col min="2575" max="2816" width="11.42578125" style="2"/>
    <col min="2817" max="2817" width="1.7109375" style="2" customWidth="1"/>
    <col min="2818" max="2818" width="62.7109375" style="2" customWidth="1"/>
    <col min="2819" max="2821" width="12.42578125" style="2" customWidth="1"/>
    <col min="2822" max="2822" width="12.28515625" style="2" customWidth="1"/>
    <col min="2823" max="2823" width="9.7109375" style="2" customWidth="1"/>
    <col min="2824" max="2824" width="12.28515625" style="2" customWidth="1"/>
    <col min="2825" max="2825" width="9.7109375" style="2" customWidth="1"/>
    <col min="2826" max="2826" width="1.7109375" style="2" customWidth="1"/>
    <col min="2827" max="2827" width="12.42578125" style="2" customWidth="1"/>
    <col min="2828" max="2828" width="12.85546875" style="2" customWidth="1"/>
    <col min="2829" max="2829" width="12.42578125" style="2" customWidth="1"/>
    <col min="2830" max="2830" width="13" style="2" customWidth="1"/>
    <col min="2831" max="3072" width="11.42578125" style="2"/>
    <col min="3073" max="3073" width="1.7109375" style="2" customWidth="1"/>
    <col min="3074" max="3074" width="62.7109375" style="2" customWidth="1"/>
    <col min="3075" max="3077" width="12.42578125" style="2" customWidth="1"/>
    <col min="3078" max="3078" width="12.28515625" style="2" customWidth="1"/>
    <col min="3079" max="3079" width="9.7109375" style="2" customWidth="1"/>
    <col min="3080" max="3080" width="12.28515625" style="2" customWidth="1"/>
    <col min="3081" max="3081" width="9.7109375" style="2" customWidth="1"/>
    <col min="3082" max="3082" width="1.7109375" style="2" customWidth="1"/>
    <col min="3083" max="3083" width="12.42578125" style="2" customWidth="1"/>
    <col min="3084" max="3084" width="12.85546875" style="2" customWidth="1"/>
    <col min="3085" max="3085" width="12.42578125" style="2" customWidth="1"/>
    <col min="3086" max="3086" width="13" style="2" customWidth="1"/>
    <col min="3087" max="3328" width="11.42578125" style="2"/>
    <col min="3329" max="3329" width="1.7109375" style="2" customWidth="1"/>
    <col min="3330" max="3330" width="62.7109375" style="2" customWidth="1"/>
    <col min="3331" max="3333" width="12.42578125" style="2" customWidth="1"/>
    <col min="3334" max="3334" width="12.28515625" style="2" customWidth="1"/>
    <col min="3335" max="3335" width="9.7109375" style="2" customWidth="1"/>
    <col min="3336" max="3336" width="12.28515625" style="2" customWidth="1"/>
    <col min="3337" max="3337" width="9.7109375" style="2" customWidth="1"/>
    <col min="3338" max="3338" width="1.7109375" style="2" customWidth="1"/>
    <col min="3339" max="3339" width="12.42578125" style="2" customWidth="1"/>
    <col min="3340" max="3340" width="12.85546875" style="2" customWidth="1"/>
    <col min="3341" max="3341" width="12.42578125" style="2" customWidth="1"/>
    <col min="3342" max="3342" width="13" style="2" customWidth="1"/>
    <col min="3343" max="3584" width="11.42578125" style="2"/>
    <col min="3585" max="3585" width="1.7109375" style="2" customWidth="1"/>
    <col min="3586" max="3586" width="62.7109375" style="2" customWidth="1"/>
    <col min="3587" max="3589" width="12.42578125" style="2" customWidth="1"/>
    <col min="3590" max="3590" width="12.28515625" style="2" customWidth="1"/>
    <col min="3591" max="3591" width="9.7109375" style="2" customWidth="1"/>
    <col min="3592" max="3592" width="12.28515625" style="2" customWidth="1"/>
    <col min="3593" max="3593" width="9.7109375" style="2" customWidth="1"/>
    <col min="3594" max="3594" width="1.7109375" style="2" customWidth="1"/>
    <col min="3595" max="3595" width="12.42578125" style="2" customWidth="1"/>
    <col min="3596" max="3596" width="12.85546875" style="2" customWidth="1"/>
    <col min="3597" max="3597" width="12.42578125" style="2" customWidth="1"/>
    <col min="3598" max="3598" width="13" style="2" customWidth="1"/>
    <col min="3599" max="3840" width="11.42578125" style="2"/>
    <col min="3841" max="3841" width="1.7109375" style="2" customWidth="1"/>
    <col min="3842" max="3842" width="62.7109375" style="2" customWidth="1"/>
    <col min="3843" max="3845" width="12.42578125" style="2" customWidth="1"/>
    <col min="3846" max="3846" width="12.28515625" style="2" customWidth="1"/>
    <col min="3847" max="3847" width="9.7109375" style="2" customWidth="1"/>
    <col min="3848" max="3848" width="12.28515625" style="2" customWidth="1"/>
    <col min="3849" max="3849" width="9.7109375" style="2" customWidth="1"/>
    <col min="3850" max="3850" width="1.7109375" style="2" customWidth="1"/>
    <col min="3851" max="3851" width="12.42578125" style="2" customWidth="1"/>
    <col min="3852" max="3852" width="12.85546875" style="2" customWidth="1"/>
    <col min="3853" max="3853" width="12.42578125" style="2" customWidth="1"/>
    <col min="3854" max="3854" width="13" style="2" customWidth="1"/>
    <col min="3855" max="4096" width="11.42578125" style="2"/>
    <col min="4097" max="4097" width="1.7109375" style="2" customWidth="1"/>
    <col min="4098" max="4098" width="62.7109375" style="2" customWidth="1"/>
    <col min="4099" max="4101" width="12.42578125" style="2" customWidth="1"/>
    <col min="4102" max="4102" width="12.28515625" style="2" customWidth="1"/>
    <col min="4103" max="4103" width="9.7109375" style="2" customWidth="1"/>
    <col min="4104" max="4104" width="12.28515625" style="2" customWidth="1"/>
    <col min="4105" max="4105" width="9.7109375" style="2" customWidth="1"/>
    <col min="4106" max="4106" width="1.7109375" style="2" customWidth="1"/>
    <col min="4107" max="4107" width="12.42578125" style="2" customWidth="1"/>
    <col min="4108" max="4108" width="12.85546875" style="2" customWidth="1"/>
    <col min="4109" max="4109" width="12.42578125" style="2" customWidth="1"/>
    <col min="4110" max="4110" width="13" style="2" customWidth="1"/>
    <col min="4111" max="4352" width="11.42578125" style="2"/>
    <col min="4353" max="4353" width="1.7109375" style="2" customWidth="1"/>
    <col min="4354" max="4354" width="62.7109375" style="2" customWidth="1"/>
    <col min="4355" max="4357" width="12.42578125" style="2" customWidth="1"/>
    <col min="4358" max="4358" width="12.28515625" style="2" customWidth="1"/>
    <col min="4359" max="4359" width="9.7109375" style="2" customWidth="1"/>
    <col min="4360" max="4360" width="12.28515625" style="2" customWidth="1"/>
    <col min="4361" max="4361" width="9.7109375" style="2" customWidth="1"/>
    <col min="4362" max="4362" width="1.7109375" style="2" customWidth="1"/>
    <col min="4363" max="4363" width="12.42578125" style="2" customWidth="1"/>
    <col min="4364" max="4364" width="12.85546875" style="2" customWidth="1"/>
    <col min="4365" max="4365" width="12.42578125" style="2" customWidth="1"/>
    <col min="4366" max="4366" width="13" style="2" customWidth="1"/>
    <col min="4367" max="4608" width="11.42578125" style="2"/>
    <col min="4609" max="4609" width="1.7109375" style="2" customWidth="1"/>
    <col min="4610" max="4610" width="62.7109375" style="2" customWidth="1"/>
    <col min="4611" max="4613" width="12.42578125" style="2" customWidth="1"/>
    <col min="4614" max="4614" width="12.28515625" style="2" customWidth="1"/>
    <col min="4615" max="4615" width="9.7109375" style="2" customWidth="1"/>
    <col min="4616" max="4616" width="12.28515625" style="2" customWidth="1"/>
    <col min="4617" max="4617" width="9.7109375" style="2" customWidth="1"/>
    <col min="4618" max="4618" width="1.7109375" style="2" customWidth="1"/>
    <col min="4619" max="4619" width="12.42578125" style="2" customWidth="1"/>
    <col min="4620" max="4620" width="12.85546875" style="2" customWidth="1"/>
    <col min="4621" max="4621" width="12.42578125" style="2" customWidth="1"/>
    <col min="4622" max="4622" width="13" style="2" customWidth="1"/>
    <col min="4623" max="4864" width="11.42578125" style="2"/>
    <col min="4865" max="4865" width="1.7109375" style="2" customWidth="1"/>
    <col min="4866" max="4866" width="62.7109375" style="2" customWidth="1"/>
    <col min="4867" max="4869" width="12.42578125" style="2" customWidth="1"/>
    <col min="4870" max="4870" width="12.28515625" style="2" customWidth="1"/>
    <col min="4871" max="4871" width="9.7109375" style="2" customWidth="1"/>
    <col min="4872" max="4872" width="12.28515625" style="2" customWidth="1"/>
    <col min="4873" max="4873" width="9.7109375" style="2" customWidth="1"/>
    <col min="4874" max="4874" width="1.7109375" style="2" customWidth="1"/>
    <col min="4875" max="4875" width="12.42578125" style="2" customWidth="1"/>
    <col min="4876" max="4876" width="12.85546875" style="2" customWidth="1"/>
    <col min="4877" max="4877" width="12.42578125" style="2" customWidth="1"/>
    <col min="4878" max="4878" width="13" style="2" customWidth="1"/>
    <col min="4879" max="5120" width="11.42578125" style="2"/>
    <col min="5121" max="5121" width="1.7109375" style="2" customWidth="1"/>
    <col min="5122" max="5122" width="62.7109375" style="2" customWidth="1"/>
    <col min="5123" max="5125" width="12.42578125" style="2" customWidth="1"/>
    <col min="5126" max="5126" width="12.28515625" style="2" customWidth="1"/>
    <col min="5127" max="5127" width="9.7109375" style="2" customWidth="1"/>
    <col min="5128" max="5128" width="12.28515625" style="2" customWidth="1"/>
    <col min="5129" max="5129" width="9.7109375" style="2" customWidth="1"/>
    <col min="5130" max="5130" width="1.7109375" style="2" customWidth="1"/>
    <col min="5131" max="5131" width="12.42578125" style="2" customWidth="1"/>
    <col min="5132" max="5132" width="12.85546875" style="2" customWidth="1"/>
    <col min="5133" max="5133" width="12.42578125" style="2" customWidth="1"/>
    <col min="5134" max="5134" width="13" style="2" customWidth="1"/>
    <col min="5135" max="5376" width="11.42578125" style="2"/>
    <col min="5377" max="5377" width="1.7109375" style="2" customWidth="1"/>
    <col min="5378" max="5378" width="62.7109375" style="2" customWidth="1"/>
    <col min="5379" max="5381" width="12.42578125" style="2" customWidth="1"/>
    <col min="5382" max="5382" width="12.28515625" style="2" customWidth="1"/>
    <col min="5383" max="5383" width="9.7109375" style="2" customWidth="1"/>
    <col min="5384" max="5384" width="12.28515625" style="2" customWidth="1"/>
    <col min="5385" max="5385" width="9.7109375" style="2" customWidth="1"/>
    <col min="5386" max="5386" width="1.7109375" style="2" customWidth="1"/>
    <col min="5387" max="5387" width="12.42578125" style="2" customWidth="1"/>
    <col min="5388" max="5388" width="12.85546875" style="2" customWidth="1"/>
    <col min="5389" max="5389" width="12.42578125" style="2" customWidth="1"/>
    <col min="5390" max="5390" width="13" style="2" customWidth="1"/>
    <col min="5391" max="5632" width="11.42578125" style="2"/>
    <col min="5633" max="5633" width="1.7109375" style="2" customWidth="1"/>
    <col min="5634" max="5634" width="62.7109375" style="2" customWidth="1"/>
    <col min="5635" max="5637" width="12.42578125" style="2" customWidth="1"/>
    <col min="5638" max="5638" width="12.28515625" style="2" customWidth="1"/>
    <col min="5639" max="5639" width="9.7109375" style="2" customWidth="1"/>
    <col min="5640" max="5640" width="12.28515625" style="2" customWidth="1"/>
    <col min="5641" max="5641" width="9.7109375" style="2" customWidth="1"/>
    <col min="5642" max="5642" width="1.7109375" style="2" customWidth="1"/>
    <col min="5643" max="5643" width="12.42578125" style="2" customWidth="1"/>
    <col min="5644" max="5644" width="12.85546875" style="2" customWidth="1"/>
    <col min="5645" max="5645" width="12.42578125" style="2" customWidth="1"/>
    <col min="5646" max="5646" width="13" style="2" customWidth="1"/>
    <col min="5647" max="5888" width="11.42578125" style="2"/>
    <col min="5889" max="5889" width="1.7109375" style="2" customWidth="1"/>
    <col min="5890" max="5890" width="62.7109375" style="2" customWidth="1"/>
    <col min="5891" max="5893" width="12.42578125" style="2" customWidth="1"/>
    <col min="5894" max="5894" width="12.28515625" style="2" customWidth="1"/>
    <col min="5895" max="5895" width="9.7109375" style="2" customWidth="1"/>
    <col min="5896" max="5896" width="12.28515625" style="2" customWidth="1"/>
    <col min="5897" max="5897" width="9.7109375" style="2" customWidth="1"/>
    <col min="5898" max="5898" width="1.7109375" style="2" customWidth="1"/>
    <col min="5899" max="5899" width="12.42578125" style="2" customWidth="1"/>
    <col min="5900" max="5900" width="12.85546875" style="2" customWidth="1"/>
    <col min="5901" max="5901" width="12.42578125" style="2" customWidth="1"/>
    <col min="5902" max="5902" width="13" style="2" customWidth="1"/>
    <col min="5903" max="6144" width="11.42578125" style="2"/>
    <col min="6145" max="6145" width="1.7109375" style="2" customWidth="1"/>
    <col min="6146" max="6146" width="62.7109375" style="2" customWidth="1"/>
    <col min="6147" max="6149" width="12.42578125" style="2" customWidth="1"/>
    <col min="6150" max="6150" width="12.28515625" style="2" customWidth="1"/>
    <col min="6151" max="6151" width="9.7109375" style="2" customWidth="1"/>
    <col min="6152" max="6152" width="12.28515625" style="2" customWidth="1"/>
    <col min="6153" max="6153" width="9.7109375" style="2" customWidth="1"/>
    <col min="6154" max="6154" width="1.7109375" style="2" customWidth="1"/>
    <col min="6155" max="6155" width="12.42578125" style="2" customWidth="1"/>
    <col min="6156" max="6156" width="12.85546875" style="2" customWidth="1"/>
    <col min="6157" max="6157" width="12.42578125" style="2" customWidth="1"/>
    <col min="6158" max="6158" width="13" style="2" customWidth="1"/>
    <col min="6159" max="6400" width="11.42578125" style="2"/>
    <col min="6401" max="6401" width="1.7109375" style="2" customWidth="1"/>
    <col min="6402" max="6402" width="62.7109375" style="2" customWidth="1"/>
    <col min="6403" max="6405" width="12.42578125" style="2" customWidth="1"/>
    <col min="6406" max="6406" width="12.28515625" style="2" customWidth="1"/>
    <col min="6407" max="6407" width="9.7109375" style="2" customWidth="1"/>
    <col min="6408" max="6408" width="12.28515625" style="2" customWidth="1"/>
    <col min="6409" max="6409" width="9.7109375" style="2" customWidth="1"/>
    <col min="6410" max="6410" width="1.7109375" style="2" customWidth="1"/>
    <col min="6411" max="6411" width="12.42578125" style="2" customWidth="1"/>
    <col min="6412" max="6412" width="12.85546875" style="2" customWidth="1"/>
    <col min="6413" max="6413" width="12.42578125" style="2" customWidth="1"/>
    <col min="6414" max="6414" width="13" style="2" customWidth="1"/>
    <col min="6415" max="6656" width="11.42578125" style="2"/>
    <col min="6657" max="6657" width="1.7109375" style="2" customWidth="1"/>
    <col min="6658" max="6658" width="62.7109375" style="2" customWidth="1"/>
    <col min="6659" max="6661" width="12.42578125" style="2" customWidth="1"/>
    <col min="6662" max="6662" width="12.28515625" style="2" customWidth="1"/>
    <col min="6663" max="6663" width="9.7109375" style="2" customWidth="1"/>
    <col min="6664" max="6664" width="12.28515625" style="2" customWidth="1"/>
    <col min="6665" max="6665" width="9.7109375" style="2" customWidth="1"/>
    <col min="6666" max="6666" width="1.7109375" style="2" customWidth="1"/>
    <col min="6667" max="6667" width="12.42578125" style="2" customWidth="1"/>
    <col min="6668" max="6668" width="12.85546875" style="2" customWidth="1"/>
    <col min="6669" max="6669" width="12.42578125" style="2" customWidth="1"/>
    <col min="6670" max="6670" width="13" style="2" customWidth="1"/>
    <col min="6671" max="6912" width="11.42578125" style="2"/>
    <col min="6913" max="6913" width="1.7109375" style="2" customWidth="1"/>
    <col min="6914" max="6914" width="62.7109375" style="2" customWidth="1"/>
    <col min="6915" max="6917" width="12.42578125" style="2" customWidth="1"/>
    <col min="6918" max="6918" width="12.28515625" style="2" customWidth="1"/>
    <col min="6919" max="6919" width="9.7109375" style="2" customWidth="1"/>
    <col min="6920" max="6920" width="12.28515625" style="2" customWidth="1"/>
    <col min="6921" max="6921" width="9.7109375" style="2" customWidth="1"/>
    <col min="6922" max="6922" width="1.7109375" style="2" customWidth="1"/>
    <col min="6923" max="6923" width="12.42578125" style="2" customWidth="1"/>
    <col min="6924" max="6924" width="12.85546875" style="2" customWidth="1"/>
    <col min="6925" max="6925" width="12.42578125" style="2" customWidth="1"/>
    <col min="6926" max="6926" width="13" style="2" customWidth="1"/>
    <col min="6927" max="7168" width="11.42578125" style="2"/>
    <col min="7169" max="7169" width="1.7109375" style="2" customWidth="1"/>
    <col min="7170" max="7170" width="62.7109375" style="2" customWidth="1"/>
    <col min="7171" max="7173" width="12.42578125" style="2" customWidth="1"/>
    <col min="7174" max="7174" width="12.28515625" style="2" customWidth="1"/>
    <col min="7175" max="7175" width="9.7109375" style="2" customWidth="1"/>
    <col min="7176" max="7176" width="12.28515625" style="2" customWidth="1"/>
    <col min="7177" max="7177" width="9.7109375" style="2" customWidth="1"/>
    <col min="7178" max="7178" width="1.7109375" style="2" customWidth="1"/>
    <col min="7179" max="7179" width="12.42578125" style="2" customWidth="1"/>
    <col min="7180" max="7180" width="12.85546875" style="2" customWidth="1"/>
    <col min="7181" max="7181" width="12.42578125" style="2" customWidth="1"/>
    <col min="7182" max="7182" width="13" style="2" customWidth="1"/>
    <col min="7183" max="7424" width="11.42578125" style="2"/>
    <col min="7425" max="7425" width="1.7109375" style="2" customWidth="1"/>
    <col min="7426" max="7426" width="62.7109375" style="2" customWidth="1"/>
    <col min="7427" max="7429" width="12.42578125" style="2" customWidth="1"/>
    <col min="7430" max="7430" width="12.28515625" style="2" customWidth="1"/>
    <col min="7431" max="7431" width="9.7109375" style="2" customWidth="1"/>
    <col min="7432" max="7432" width="12.28515625" style="2" customWidth="1"/>
    <col min="7433" max="7433" width="9.7109375" style="2" customWidth="1"/>
    <col min="7434" max="7434" width="1.7109375" style="2" customWidth="1"/>
    <col min="7435" max="7435" width="12.42578125" style="2" customWidth="1"/>
    <col min="7436" max="7436" width="12.85546875" style="2" customWidth="1"/>
    <col min="7437" max="7437" width="12.42578125" style="2" customWidth="1"/>
    <col min="7438" max="7438" width="13" style="2" customWidth="1"/>
    <col min="7439" max="7680" width="11.42578125" style="2"/>
    <col min="7681" max="7681" width="1.7109375" style="2" customWidth="1"/>
    <col min="7682" max="7682" width="62.7109375" style="2" customWidth="1"/>
    <col min="7683" max="7685" width="12.42578125" style="2" customWidth="1"/>
    <col min="7686" max="7686" width="12.28515625" style="2" customWidth="1"/>
    <col min="7687" max="7687" width="9.7109375" style="2" customWidth="1"/>
    <col min="7688" max="7688" width="12.28515625" style="2" customWidth="1"/>
    <col min="7689" max="7689" width="9.7109375" style="2" customWidth="1"/>
    <col min="7690" max="7690" width="1.7109375" style="2" customWidth="1"/>
    <col min="7691" max="7691" width="12.42578125" style="2" customWidth="1"/>
    <col min="7692" max="7692" width="12.85546875" style="2" customWidth="1"/>
    <col min="7693" max="7693" width="12.42578125" style="2" customWidth="1"/>
    <col min="7694" max="7694" width="13" style="2" customWidth="1"/>
    <col min="7695" max="7936" width="11.42578125" style="2"/>
    <col min="7937" max="7937" width="1.7109375" style="2" customWidth="1"/>
    <col min="7938" max="7938" width="62.7109375" style="2" customWidth="1"/>
    <col min="7939" max="7941" width="12.42578125" style="2" customWidth="1"/>
    <col min="7942" max="7942" width="12.28515625" style="2" customWidth="1"/>
    <col min="7943" max="7943" width="9.7109375" style="2" customWidth="1"/>
    <col min="7944" max="7944" width="12.28515625" style="2" customWidth="1"/>
    <col min="7945" max="7945" width="9.7109375" style="2" customWidth="1"/>
    <col min="7946" max="7946" width="1.7109375" style="2" customWidth="1"/>
    <col min="7947" max="7947" width="12.42578125" style="2" customWidth="1"/>
    <col min="7948" max="7948" width="12.85546875" style="2" customWidth="1"/>
    <col min="7949" max="7949" width="12.42578125" style="2" customWidth="1"/>
    <col min="7950" max="7950" width="13" style="2" customWidth="1"/>
    <col min="7951" max="8192" width="11.42578125" style="2"/>
    <col min="8193" max="8193" width="1.7109375" style="2" customWidth="1"/>
    <col min="8194" max="8194" width="62.7109375" style="2" customWidth="1"/>
    <col min="8195" max="8197" width="12.42578125" style="2" customWidth="1"/>
    <col min="8198" max="8198" width="12.28515625" style="2" customWidth="1"/>
    <col min="8199" max="8199" width="9.7109375" style="2" customWidth="1"/>
    <col min="8200" max="8200" width="12.28515625" style="2" customWidth="1"/>
    <col min="8201" max="8201" width="9.7109375" style="2" customWidth="1"/>
    <col min="8202" max="8202" width="1.7109375" style="2" customWidth="1"/>
    <col min="8203" max="8203" width="12.42578125" style="2" customWidth="1"/>
    <col min="8204" max="8204" width="12.85546875" style="2" customWidth="1"/>
    <col min="8205" max="8205" width="12.42578125" style="2" customWidth="1"/>
    <col min="8206" max="8206" width="13" style="2" customWidth="1"/>
    <col min="8207" max="8448" width="11.42578125" style="2"/>
    <col min="8449" max="8449" width="1.7109375" style="2" customWidth="1"/>
    <col min="8450" max="8450" width="62.7109375" style="2" customWidth="1"/>
    <col min="8451" max="8453" width="12.42578125" style="2" customWidth="1"/>
    <col min="8454" max="8454" width="12.28515625" style="2" customWidth="1"/>
    <col min="8455" max="8455" width="9.7109375" style="2" customWidth="1"/>
    <col min="8456" max="8456" width="12.28515625" style="2" customWidth="1"/>
    <col min="8457" max="8457" width="9.7109375" style="2" customWidth="1"/>
    <col min="8458" max="8458" width="1.7109375" style="2" customWidth="1"/>
    <col min="8459" max="8459" width="12.42578125" style="2" customWidth="1"/>
    <col min="8460" max="8460" width="12.85546875" style="2" customWidth="1"/>
    <col min="8461" max="8461" width="12.42578125" style="2" customWidth="1"/>
    <col min="8462" max="8462" width="13" style="2" customWidth="1"/>
    <col min="8463" max="8704" width="11.42578125" style="2"/>
    <col min="8705" max="8705" width="1.7109375" style="2" customWidth="1"/>
    <col min="8706" max="8706" width="62.7109375" style="2" customWidth="1"/>
    <col min="8707" max="8709" width="12.42578125" style="2" customWidth="1"/>
    <col min="8710" max="8710" width="12.28515625" style="2" customWidth="1"/>
    <col min="8711" max="8711" width="9.7109375" style="2" customWidth="1"/>
    <col min="8712" max="8712" width="12.28515625" style="2" customWidth="1"/>
    <col min="8713" max="8713" width="9.7109375" style="2" customWidth="1"/>
    <col min="8714" max="8714" width="1.7109375" style="2" customWidth="1"/>
    <col min="8715" max="8715" width="12.42578125" style="2" customWidth="1"/>
    <col min="8716" max="8716" width="12.85546875" style="2" customWidth="1"/>
    <col min="8717" max="8717" width="12.42578125" style="2" customWidth="1"/>
    <col min="8718" max="8718" width="13" style="2" customWidth="1"/>
    <col min="8719" max="8960" width="11.42578125" style="2"/>
    <col min="8961" max="8961" width="1.7109375" style="2" customWidth="1"/>
    <col min="8962" max="8962" width="62.7109375" style="2" customWidth="1"/>
    <col min="8963" max="8965" width="12.42578125" style="2" customWidth="1"/>
    <col min="8966" max="8966" width="12.28515625" style="2" customWidth="1"/>
    <col min="8967" max="8967" width="9.7109375" style="2" customWidth="1"/>
    <col min="8968" max="8968" width="12.28515625" style="2" customWidth="1"/>
    <col min="8969" max="8969" width="9.7109375" style="2" customWidth="1"/>
    <col min="8970" max="8970" width="1.7109375" style="2" customWidth="1"/>
    <col min="8971" max="8971" width="12.42578125" style="2" customWidth="1"/>
    <col min="8972" max="8972" width="12.85546875" style="2" customWidth="1"/>
    <col min="8973" max="8973" width="12.42578125" style="2" customWidth="1"/>
    <col min="8974" max="8974" width="13" style="2" customWidth="1"/>
    <col min="8975" max="9216" width="11.42578125" style="2"/>
    <col min="9217" max="9217" width="1.7109375" style="2" customWidth="1"/>
    <col min="9218" max="9218" width="62.7109375" style="2" customWidth="1"/>
    <col min="9219" max="9221" width="12.42578125" style="2" customWidth="1"/>
    <col min="9222" max="9222" width="12.28515625" style="2" customWidth="1"/>
    <col min="9223" max="9223" width="9.7109375" style="2" customWidth="1"/>
    <col min="9224" max="9224" width="12.28515625" style="2" customWidth="1"/>
    <col min="9225" max="9225" width="9.7109375" style="2" customWidth="1"/>
    <col min="9226" max="9226" width="1.7109375" style="2" customWidth="1"/>
    <col min="9227" max="9227" width="12.42578125" style="2" customWidth="1"/>
    <col min="9228" max="9228" width="12.85546875" style="2" customWidth="1"/>
    <col min="9229" max="9229" width="12.42578125" style="2" customWidth="1"/>
    <col min="9230" max="9230" width="13" style="2" customWidth="1"/>
    <col min="9231" max="9472" width="11.42578125" style="2"/>
    <col min="9473" max="9473" width="1.7109375" style="2" customWidth="1"/>
    <col min="9474" max="9474" width="62.7109375" style="2" customWidth="1"/>
    <col min="9475" max="9477" width="12.42578125" style="2" customWidth="1"/>
    <col min="9478" max="9478" width="12.28515625" style="2" customWidth="1"/>
    <col min="9479" max="9479" width="9.7109375" style="2" customWidth="1"/>
    <col min="9480" max="9480" width="12.28515625" style="2" customWidth="1"/>
    <col min="9481" max="9481" width="9.7109375" style="2" customWidth="1"/>
    <col min="9482" max="9482" width="1.7109375" style="2" customWidth="1"/>
    <col min="9483" max="9483" width="12.42578125" style="2" customWidth="1"/>
    <col min="9484" max="9484" width="12.85546875" style="2" customWidth="1"/>
    <col min="9485" max="9485" width="12.42578125" style="2" customWidth="1"/>
    <col min="9486" max="9486" width="13" style="2" customWidth="1"/>
    <col min="9487" max="9728" width="11.42578125" style="2"/>
    <col min="9729" max="9729" width="1.7109375" style="2" customWidth="1"/>
    <col min="9730" max="9730" width="62.7109375" style="2" customWidth="1"/>
    <col min="9731" max="9733" width="12.42578125" style="2" customWidth="1"/>
    <col min="9734" max="9734" width="12.28515625" style="2" customWidth="1"/>
    <col min="9735" max="9735" width="9.7109375" style="2" customWidth="1"/>
    <col min="9736" max="9736" width="12.28515625" style="2" customWidth="1"/>
    <col min="9737" max="9737" width="9.7109375" style="2" customWidth="1"/>
    <col min="9738" max="9738" width="1.7109375" style="2" customWidth="1"/>
    <col min="9739" max="9739" width="12.42578125" style="2" customWidth="1"/>
    <col min="9740" max="9740" width="12.85546875" style="2" customWidth="1"/>
    <col min="9741" max="9741" width="12.42578125" style="2" customWidth="1"/>
    <col min="9742" max="9742" width="13" style="2" customWidth="1"/>
    <col min="9743" max="9984" width="11.42578125" style="2"/>
    <col min="9985" max="9985" width="1.7109375" style="2" customWidth="1"/>
    <col min="9986" max="9986" width="62.7109375" style="2" customWidth="1"/>
    <col min="9987" max="9989" width="12.42578125" style="2" customWidth="1"/>
    <col min="9990" max="9990" width="12.28515625" style="2" customWidth="1"/>
    <col min="9991" max="9991" width="9.7109375" style="2" customWidth="1"/>
    <col min="9992" max="9992" width="12.28515625" style="2" customWidth="1"/>
    <col min="9993" max="9993" width="9.7109375" style="2" customWidth="1"/>
    <col min="9994" max="9994" width="1.7109375" style="2" customWidth="1"/>
    <col min="9995" max="9995" width="12.42578125" style="2" customWidth="1"/>
    <col min="9996" max="9996" width="12.85546875" style="2" customWidth="1"/>
    <col min="9997" max="9997" width="12.42578125" style="2" customWidth="1"/>
    <col min="9998" max="9998" width="13" style="2" customWidth="1"/>
    <col min="9999" max="10240" width="11.42578125" style="2"/>
    <col min="10241" max="10241" width="1.7109375" style="2" customWidth="1"/>
    <col min="10242" max="10242" width="62.7109375" style="2" customWidth="1"/>
    <col min="10243" max="10245" width="12.42578125" style="2" customWidth="1"/>
    <col min="10246" max="10246" width="12.28515625" style="2" customWidth="1"/>
    <col min="10247" max="10247" width="9.7109375" style="2" customWidth="1"/>
    <col min="10248" max="10248" width="12.28515625" style="2" customWidth="1"/>
    <col min="10249" max="10249" width="9.7109375" style="2" customWidth="1"/>
    <col min="10250" max="10250" width="1.7109375" style="2" customWidth="1"/>
    <col min="10251" max="10251" width="12.42578125" style="2" customWidth="1"/>
    <col min="10252" max="10252" width="12.85546875" style="2" customWidth="1"/>
    <col min="10253" max="10253" width="12.42578125" style="2" customWidth="1"/>
    <col min="10254" max="10254" width="13" style="2" customWidth="1"/>
    <col min="10255" max="10496" width="11.42578125" style="2"/>
    <col min="10497" max="10497" width="1.7109375" style="2" customWidth="1"/>
    <col min="10498" max="10498" width="62.7109375" style="2" customWidth="1"/>
    <col min="10499" max="10501" width="12.42578125" style="2" customWidth="1"/>
    <col min="10502" max="10502" width="12.28515625" style="2" customWidth="1"/>
    <col min="10503" max="10503" width="9.7109375" style="2" customWidth="1"/>
    <col min="10504" max="10504" width="12.28515625" style="2" customWidth="1"/>
    <col min="10505" max="10505" width="9.7109375" style="2" customWidth="1"/>
    <col min="10506" max="10506" width="1.7109375" style="2" customWidth="1"/>
    <col min="10507" max="10507" width="12.42578125" style="2" customWidth="1"/>
    <col min="10508" max="10508" width="12.85546875" style="2" customWidth="1"/>
    <col min="10509" max="10509" width="12.42578125" style="2" customWidth="1"/>
    <col min="10510" max="10510" width="13" style="2" customWidth="1"/>
    <col min="10511" max="10752" width="11.42578125" style="2"/>
    <col min="10753" max="10753" width="1.7109375" style="2" customWidth="1"/>
    <col min="10754" max="10754" width="62.7109375" style="2" customWidth="1"/>
    <col min="10755" max="10757" width="12.42578125" style="2" customWidth="1"/>
    <col min="10758" max="10758" width="12.28515625" style="2" customWidth="1"/>
    <col min="10759" max="10759" width="9.7109375" style="2" customWidth="1"/>
    <col min="10760" max="10760" width="12.28515625" style="2" customWidth="1"/>
    <col min="10761" max="10761" width="9.7109375" style="2" customWidth="1"/>
    <col min="10762" max="10762" width="1.7109375" style="2" customWidth="1"/>
    <col min="10763" max="10763" width="12.42578125" style="2" customWidth="1"/>
    <col min="10764" max="10764" width="12.85546875" style="2" customWidth="1"/>
    <col min="10765" max="10765" width="12.42578125" style="2" customWidth="1"/>
    <col min="10766" max="10766" width="13" style="2" customWidth="1"/>
    <col min="10767" max="11008" width="11.42578125" style="2"/>
    <col min="11009" max="11009" width="1.7109375" style="2" customWidth="1"/>
    <col min="11010" max="11010" width="62.7109375" style="2" customWidth="1"/>
    <col min="11011" max="11013" width="12.42578125" style="2" customWidth="1"/>
    <col min="11014" max="11014" width="12.28515625" style="2" customWidth="1"/>
    <col min="11015" max="11015" width="9.7109375" style="2" customWidth="1"/>
    <col min="11016" max="11016" width="12.28515625" style="2" customWidth="1"/>
    <col min="11017" max="11017" width="9.7109375" style="2" customWidth="1"/>
    <col min="11018" max="11018" width="1.7109375" style="2" customWidth="1"/>
    <col min="11019" max="11019" width="12.42578125" style="2" customWidth="1"/>
    <col min="11020" max="11020" width="12.85546875" style="2" customWidth="1"/>
    <col min="11021" max="11021" width="12.42578125" style="2" customWidth="1"/>
    <col min="11022" max="11022" width="13" style="2" customWidth="1"/>
    <col min="11023" max="11264" width="11.42578125" style="2"/>
    <col min="11265" max="11265" width="1.7109375" style="2" customWidth="1"/>
    <col min="11266" max="11266" width="62.7109375" style="2" customWidth="1"/>
    <col min="11267" max="11269" width="12.42578125" style="2" customWidth="1"/>
    <col min="11270" max="11270" width="12.28515625" style="2" customWidth="1"/>
    <col min="11271" max="11271" width="9.7109375" style="2" customWidth="1"/>
    <col min="11272" max="11272" width="12.28515625" style="2" customWidth="1"/>
    <col min="11273" max="11273" width="9.7109375" style="2" customWidth="1"/>
    <col min="11274" max="11274" width="1.7109375" style="2" customWidth="1"/>
    <col min="11275" max="11275" width="12.42578125" style="2" customWidth="1"/>
    <col min="11276" max="11276" width="12.85546875" style="2" customWidth="1"/>
    <col min="11277" max="11277" width="12.42578125" style="2" customWidth="1"/>
    <col min="11278" max="11278" width="13" style="2" customWidth="1"/>
    <col min="11279" max="11520" width="11.42578125" style="2"/>
    <col min="11521" max="11521" width="1.7109375" style="2" customWidth="1"/>
    <col min="11522" max="11522" width="62.7109375" style="2" customWidth="1"/>
    <col min="11523" max="11525" width="12.42578125" style="2" customWidth="1"/>
    <col min="11526" max="11526" width="12.28515625" style="2" customWidth="1"/>
    <col min="11527" max="11527" width="9.7109375" style="2" customWidth="1"/>
    <col min="11528" max="11528" width="12.28515625" style="2" customWidth="1"/>
    <col min="11529" max="11529" width="9.7109375" style="2" customWidth="1"/>
    <col min="11530" max="11530" width="1.7109375" style="2" customWidth="1"/>
    <col min="11531" max="11531" width="12.42578125" style="2" customWidth="1"/>
    <col min="11532" max="11532" width="12.85546875" style="2" customWidth="1"/>
    <col min="11533" max="11533" width="12.42578125" style="2" customWidth="1"/>
    <col min="11534" max="11534" width="13" style="2" customWidth="1"/>
    <col min="11535" max="11776" width="11.42578125" style="2"/>
    <col min="11777" max="11777" width="1.7109375" style="2" customWidth="1"/>
    <col min="11778" max="11778" width="62.7109375" style="2" customWidth="1"/>
    <col min="11779" max="11781" width="12.42578125" style="2" customWidth="1"/>
    <col min="11782" max="11782" width="12.28515625" style="2" customWidth="1"/>
    <col min="11783" max="11783" width="9.7109375" style="2" customWidth="1"/>
    <col min="11784" max="11784" width="12.28515625" style="2" customWidth="1"/>
    <col min="11785" max="11785" width="9.7109375" style="2" customWidth="1"/>
    <col min="11786" max="11786" width="1.7109375" style="2" customWidth="1"/>
    <col min="11787" max="11787" width="12.42578125" style="2" customWidth="1"/>
    <col min="11788" max="11788" width="12.85546875" style="2" customWidth="1"/>
    <col min="11789" max="11789" width="12.42578125" style="2" customWidth="1"/>
    <col min="11790" max="11790" width="13" style="2" customWidth="1"/>
    <col min="11791" max="12032" width="11.42578125" style="2"/>
    <col min="12033" max="12033" width="1.7109375" style="2" customWidth="1"/>
    <col min="12034" max="12034" width="62.7109375" style="2" customWidth="1"/>
    <col min="12035" max="12037" width="12.42578125" style="2" customWidth="1"/>
    <col min="12038" max="12038" width="12.28515625" style="2" customWidth="1"/>
    <col min="12039" max="12039" width="9.7109375" style="2" customWidth="1"/>
    <col min="12040" max="12040" width="12.28515625" style="2" customWidth="1"/>
    <col min="12041" max="12041" width="9.7109375" style="2" customWidth="1"/>
    <col min="12042" max="12042" width="1.7109375" style="2" customWidth="1"/>
    <col min="12043" max="12043" width="12.42578125" style="2" customWidth="1"/>
    <col min="12044" max="12044" width="12.85546875" style="2" customWidth="1"/>
    <col min="12045" max="12045" width="12.42578125" style="2" customWidth="1"/>
    <col min="12046" max="12046" width="13" style="2" customWidth="1"/>
    <col min="12047" max="12288" width="11.42578125" style="2"/>
    <col min="12289" max="12289" width="1.7109375" style="2" customWidth="1"/>
    <col min="12290" max="12290" width="62.7109375" style="2" customWidth="1"/>
    <col min="12291" max="12293" width="12.42578125" style="2" customWidth="1"/>
    <col min="12294" max="12294" width="12.28515625" style="2" customWidth="1"/>
    <col min="12295" max="12295" width="9.7109375" style="2" customWidth="1"/>
    <col min="12296" max="12296" width="12.28515625" style="2" customWidth="1"/>
    <col min="12297" max="12297" width="9.7109375" style="2" customWidth="1"/>
    <col min="12298" max="12298" width="1.7109375" style="2" customWidth="1"/>
    <col min="12299" max="12299" width="12.42578125" style="2" customWidth="1"/>
    <col min="12300" max="12300" width="12.85546875" style="2" customWidth="1"/>
    <col min="12301" max="12301" width="12.42578125" style="2" customWidth="1"/>
    <col min="12302" max="12302" width="13" style="2" customWidth="1"/>
    <col min="12303" max="12544" width="11.42578125" style="2"/>
    <col min="12545" max="12545" width="1.7109375" style="2" customWidth="1"/>
    <col min="12546" max="12546" width="62.7109375" style="2" customWidth="1"/>
    <col min="12547" max="12549" width="12.42578125" style="2" customWidth="1"/>
    <col min="12550" max="12550" width="12.28515625" style="2" customWidth="1"/>
    <col min="12551" max="12551" width="9.7109375" style="2" customWidth="1"/>
    <col min="12552" max="12552" width="12.28515625" style="2" customWidth="1"/>
    <col min="12553" max="12553" width="9.7109375" style="2" customWidth="1"/>
    <col min="12554" max="12554" width="1.7109375" style="2" customWidth="1"/>
    <col min="12555" max="12555" width="12.42578125" style="2" customWidth="1"/>
    <col min="12556" max="12556" width="12.85546875" style="2" customWidth="1"/>
    <col min="12557" max="12557" width="12.42578125" style="2" customWidth="1"/>
    <col min="12558" max="12558" width="13" style="2" customWidth="1"/>
    <col min="12559" max="12800" width="11.42578125" style="2"/>
    <col min="12801" max="12801" width="1.7109375" style="2" customWidth="1"/>
    <col min="12802" max="12802" width="62.7109375" style="2" customWidth="1"/>
    <col min="12803" max="12805" width="12.42578125" style="2" customWidth="1"/>
    <col min="12806" max="12806" width="12.28515625" style="2" customWidth="1"/>
    <col min="12807" max="12807" width="9.7109375" style="2" customWidth="1"/>
    <col min="12808" max="12808" width="12.28515625" style="2" customWidth="1"/>
    <col min="12809" max="12809" width="9.7109375" style="2" customWidth="1"/>
    <col min="12810" max="12810" width="1.7109375" style="2" customWidth="1"/>
    <col min="12811" max="12811" width="12.42578125" style="2" customWidth="1"/>
    <col min="12812" max="12812" width="12.85546875" style="2" customWidth="1"/>
    <col min="12813" max="12813" width="12.42578125" style="2" customWidth="1"/>
    <col min="12814" max="12814" width="13" style="2" customWidth="1"/>
    <col min="12815" max="13056" width="11.42578125" style="2"/>
    <col min="13057" max="13057" width="1.7109375" style="2" customWidth="1"/>
    <col min="13058" max="13058" width="62.7109375" style="2" customWidth="1"/>
    <col min="13059" max="13061" width="12.42578125" style="2" customWidth="1"/>
    <col min="13062" max="13062" width="12.28515625" style="2" customWidth="1"/>
    <col min="13063" max="13063" width="9.7109375" style="2" customWidth="1"/>
    <col min="13064" max="13064" width="12.28515625" style="2" customWidth="1"/>
    <col min="13065" max="13065" width="9.7109375" style="2" customWidth="1"/>
    <col min="13066" max="13066" width="1.7109375" style="2" customWidth="1"/>
    <col min="13067" max="13067" width="12.42578125" style="2" customWidth="1"/>
    <col min="13068" max="13068" width="12.85546875" style="2" customWidth="1"/>
    <col min="13069" max="13069" width="12.42578125" style="2" customWidth="1"/>
    <col min="13070" max="13070" width="13" style="2" customWidth="1"/>
    <col min="13071" max="13312" width="11.42578125" style="2"/>
    <col min="13313" max="13313" width="1.7109375" style="2" customWidth="1"/>
    <col min="13314" max="13314" width="62.7109375" style="2" customWidth="1"/>
    <col min="13315" max="13317" width="12.42578125" style="2" customWidth="1"/>
    <col min="13318" max="13318" width="12.28515625" style="2" customWidth="1"/>
    <col min="13319" max="13319" width="9.7109375" style="2" customWidth="1"/>
    <col min="13320" max="13320" width="12.28515625" style="2" customWidth="1"/>
    <col min="13321" max="13321" width="9.7109375" style="2" customWidth="1"/>
    <col min="13322" max="13322" width="1.7109375" style="2" customWidth="1"/>
    <col min="13323" max="13323" width="12.42578125" style="2" customWidth="1"/>
    <col min="13324" max="13324" width="12.85546875" style="2" customWidth="1"/>
    <col min="13325" max="13325" width="12.42578125" style="2" customWidth="1"/>
    <col min="13326" max="13326" width="13" style="2" customWidth="1"/>
    <col min="13327" max="13568" width="11.42578125" style="2"/>
    <col min="13569" max="13569" width="1.7109375" style="2" customWidth="1"/>
    <col min="13570" max="13570" width="62.7109375" style="2" customWidth="1"/>
    <col min="13571" max="13573" width="12.42578125" style="2" customWidth="1"/>
    <col min="13574" max="13574" width="12.28515625" style="2" customWidth="1"/>
    <col min="13575" max="13575" width="9.7109375" style="2" customWidth="1"/>
    <col min="13576" max="13576" width="12.28515625" style="2" customWidth="1"/>
    <col min="13577" max="13577" width="9.7109375" style="2" customWidth="1"/>
    <col min="13578" max="13578" width="1.7109375" style="2" customWidth="1"/>
    <col min="13579" max="13579" width="12.42578125" style="2" customWidth="1"/>
    <col min="13580" max="13580" width="12.85546875" style="2" customWidth="1"/>
    <col min="13581" max="13581" width="12.42578125" style="2" customWidth="1"/>
    <col min="13582" max="13582" width="13" style="2" customWidth="1"/>
    <col min="13583" max="13824" width="11.42578125" style="2"/>
    <col min="13825" max="13825" width="1.7109375" style="2" customWidth="1"/>
    <col min="13826" max="13826" width="62.7109375" style="2" customWidth="1"/>
    <col min="13827" max="13829" width="12.42578125" style="2" customWidth="1"/>
    <col min="13830" max="13830" width="12.28515625" style="2" customWidth="1"/>
    <col min="13831" max="13831" width="9.7109375" style="2" customWidth="1"/>
    <col min="13832" max="13832" width="12.28515625" style="2" customWidth="1"/>
    <col min="13833" max="13833" width="9.7109375" style="2" customWidth="1"/>
    <col min="13834" max="13834" width="1.7109375" style="2" customWidth="1"/>
    <col min="13835" max="13835" width="12.42578125" style="2" customWidth="1"/>
    <col min="13836" max="13836" width="12.85546875" style="2" customWidth="1"/>
    <col min="13837" max="13837" width="12.42578125" style="2" customWidth="1"/>
    <col min="13838" max="13838" width="13" style="2" customWidth="1"/>
    <col min="13839" max="14080" width="11.42578125" style="2"/>
    <col min="14081" max="14081" width="1.7109375" style="2" customWidth="1"/>
    <col min="14082" max="14082" width="62.7109375" style="2" customWidth="1"/>
    <col min="14083" max="14085" width="12.42578125" style="2" customWidth="1"/>
    <col min="14086" max="14086" width="12.28515625" style="2" customWidth="1"/>
    <col min="14087" max="14087" width="9.7109375" style="2" customWidth="1"/>
    <col min="14088" max="14088" width="12.28515625" style="2" customWidth="1"/>
    <col min="14089" max="14089" width="9.7109375" style="2" customWidth="1"/>
    <col min="14090" max="14090" width="1.7109375" style="2" customWidth="1"/>
    <col min="14091" max="14091" width="12.42578125" style="2" customWidth="1"/>
    <col min="14092" max="14092" width="12.85546875" style="2" customWidth="1"/>
    <col min="14093" max="14093" width="12.42578125" style="2" customWidth="1"/>
    <col min="14094" max="14094" width="13" style="2" customWidth="1"/>
    <col min="14095" max="14336" width="11.42578125" style="2"/>
    <col min="14337" max="14337" width="1.7109375" style="2" customWidth="1"/>
    <col min="14338" max="14338" width="62.7109375" style="2" customWidth="1"/>
    <col min="14339" max="14341" width="12.42578125" style="2" customWidth="1"/>
    <col min="14342" max="14342" width="12.28515625" style="2" customWidth="1"/>
    <col min="14343" max="14343" width="9.7109375" style="2" customWidth="1"/>
    <col min="14344" max="14344" width="12.28515625" style="2" customWidth="1"/>
    <col min="14345" max="14345" width="9.7109375" style="2" customWidth="1"/>
    <col min="14346" max="14346" width="1.7109375" style="2" customWidth="1"/>
    <col min="14347" max="14347" width="12.42578125" style="2" customWidth="1"/>
    <col min="14348" max="14348" width="12.85546875" style="2" customWidth="1"/>
    <col min="14349" max="14349" width="12.42578125" style="2" customWidth="1"/>
    <col min="14350" max="14350" width="13" style="2" customWidth="1"/>
    <col min="14351" max="14592" width="11.42578125" style="2"/>
    <col min="14593" max="14593" width="1.7109375" style="2" customWidth="1"/>
    <col min="14594" max="14594" width="62.7109375" style="2" customWidth="1"/>
    <col min="14595" max="14597" width="12.42578125" style="2" customWidth="1"/>
    <col min="14598" max="14598" width="12.28515625" style="2" customWidth="1"/>
    <col min="14599" max="14599" width="9.7109375" style="2" customWidth="1"/>
    <col min="14600" max="14600" width="12.28515625" style="2" customWidth="1"/>
    <col min="14601" max="14601" width="9.7109375" style="2" customWidth="1"/>
    <col min="14602" max="14602" width="1.7109375" style="2" customWidth="1"/>
    <col min="14603" max="14603" width="12.42578125" style="2" customWidth="1"/>
    <col min="14604" max="14604" width="12.85546875" style="2" customWidth="1"/>
    <col min="14605" max="14605" width="12.42578125" style="2" customWidth="1"/>
    <col min="14606" max="14606" width="13" style="2" customWidth="1"/>
    <col min="14607" max="14848" width="11.42578125" style="2"/>
    <col min="14849" max="14849" width="1.7109375" style="2" customWidth="1"/>
    <col min="14850" max="14850" width="62.7109375" style="2" customWidth="1"/>
    <col min="14851" max="14853" width="12.42578125" style="2" customWidth="1"/>
    <col min="14854" max="14854" width="12.28515625" style="2" customWidth="1"/>
    <col min="14855" max="14855" width="9.7109375" style="2" customWidth="1"/>
    <col min="14856" max="14856" width="12.28515625" style="2" customWidth="1"/>
    <col min="14857" max="14857" width="9.7109375" style="2" customWidth="1"/>
    <col min="14858" max="14858" width="1.7109375" style="2" customWidth="1"/>
    <col min="14859" max="14859" width="12.42578125" style="2" customWidth="1"/>
    <col min="14860" max="14860" width="12.85546875" style="2" customWidth="1"/>
    <col min="14861" max="14861" width="12.42578125" style="2" customWidth="1"/>
    <col min="14862" max="14862" width="13" style="2" customWidth="1"/>
    <col min="14863" max="15104" width="11.42578125" style="2"/>
    <col min="15105" max="15105" width="1.7109375" style="2" customWidth="1"/>
    <col min="15106" max="15106" width="62.7109375" style="2" customWidth="1"/>
    <col min="15107" max="15109" width="12.42578125" style="2" customWidth="1"/>
    <col min="15110" max="15110" width="12.28515625" style="2" customWidth="1"/>
    <col min="15111" max="15111" width="9.7109375" style="2" customWidth="1"/>
    <col min="15112" max="15112" width="12.28515625" style="2" customWidth="1"/>
    <col min="15113" max="15113" width="9.7109375" style="2" customWidth="1"/>
    <col min="15114" max="15114" width="1.7109375" style="2" customWidth="1"/>
    <col min="15115" max="15115" width="12.42578125" style="2" customWidth="1"/>
    <col min="15116" max="15116" width="12.85546875" style="2" customWidth="1"/>
    <col min="15117" max="15117" width="12.42578125" style="2" customWidth="1"/>
    <col min="15118" max="15118" width="13" style="2" customWidth="1"/>
    <col min="15119" max="15360" width="11.42578125" style="2"/>
    <col min="15361" max="15361" width="1.7109375" style="2" customWidth="1"/>
    <col min="15362" max="15362" width="62.7109375" style="2" customWidth="1"/>
    <col min="15363" max="15365" width="12.42578125" style="2" customWidth="1"/>
    <col min="15366" max="15366" width="12.28515625" style="2" customWidth="1"/>
    <col min="15367" max="15367" width="9.7109375" style="2" customWidth="1"/>
    <col min="15368" max="15368" width="12.28515625" style="2" customWidth="1"/>
    <col min="15369" max="15369" width="9.7109375" style="2" customWidth="1"/>
    <col min="15370" max="15370" width="1.7109375" style="2" customWidth="1"/>
    <col min="15371" max="15371" width="12.42578125" style="2" customWidth="1"/>
    <col min="15372" max="15372" width="12.85546875" style="2" customWidth="1"/>
    <col min="15373" max="15373" width="12.42578125" style="2" customWidth="1"/>
    <col min="15374" max="15374" width="13" style="2" customWidth="1"/>
    <col min="15375" max="15616" width="11.42578125" style="2"/>
    <col min="15617" max="15617" width="1.7109375" style="2" customWidth="1"/>
    <col min="15618" max="15618" width="62.7109375" style="2" customWidth="1"/>
    <col min="15619" max="15621" width="12.42578125" style="2" customWidth="1"/>
    <col min="15622" max="15622" width="12.28515625" style="2" customWidth="1"/>
    <col min="15623" max="15623" width="9.7109375" style="2" customWidth="1"/>
    <col min="15624" max="15624" width="12.28515625" style="2" customWidth="1"/>
    <col min="15625" max="15625" width="9.7109375" style="2" customWidth="1"/>
    <col min="15626" max="15626" width="1.7109375" style="2" customWidth="1"/>
    <col min="15627" max="15627" width="12.42578125" style="2" customWidth="1"/>
    <col min="15628" max="15628" width="12.85546875" style="2" customWidth="1"/>
    <col min="15629" max="15629" width="12.42578125" style="2" customWidth="1"/>
    <col min="15630" max="15630" width="13" style="2" customWidth="1"/>
    <col min="15631" max="15872" width="11.42578125" style="2"/>
    <col min="15873" max="15873" width="1.7109375" style="2" customWidth="1"/>
    <col min="15874" max="15874" width="62.7109375" style="2" customWidth="1"/>
    <col min="15875" max="15877" width="12.42578125" style="2" customWidth="1"/>
    <col min="15878" max="15878" width="12.28515625" style="2" customWidth="1"/>
    <col min="15879" max="15879" width="9.7109375" style="2" customWidth="1"/>
    <col min="15880" max="15880" width="12.28515625" style="2" customWidth="1"/>
    <col min="15881" max="15881" width="9.7109375" style="2" customWidth="1"/>
    <col min="15882" max="15882" width="1.7109375" style="2" customWidth="1"/>
    <col min="15883" max="15883" width="12.42578125" style="2" customWidth="1"/>
    <col min="15884" max="15884" width="12.85546875" style="2" customWidth="1"/>
    <col min="15885" max="15885" width="12.42578125" style="2" customWidth="1"/>
    <col min="15886" max="15886" width="13" style="2" customWidth="1"/>
    <col min="15887" max="16128" width="11.42578125" style="2"/>
    <col min="16129" max="16129" width="1.7109375" style="2" customWidth="1"/>
    <col min="16130" max="16130" width="62.7109375" style="2" customWidth="1"/>
    <col min="16131" max="16133" width="12.42578125" style="2" customWidth="1"/>
    <col min="16134" max="16134" width="12.28515625" style="2" customWidth="1"/>
    <col min="16135" max="16135" width="9.7109375" style="2" customWidth="1"/>
    <col min="16136" max="16136" width="12.28515625" style="2" customWidth="1"/>
    <col min="16137" max="16137" width="9.7109375" style="2" customWidth="1"/>
    <col min="16138" max="16138" width="1.7109375" style="2" customWidth="1"/>
    <col min="16139" max="16139" width="12.42578125" style="2" customWidth="1"/>
    <col min="16140" max="16140" width="12.85546875" style="2" customWidth="1"/>
    <col min="16141" max="16141" width="12.42578125" style="2" customWidth="1"/>
    <col min="16142" max="16142" width="13" style="2" customWidth="1"/>
    <col min="16143" max="16384" width="11.42578125" style="2"/>
  </cols>
  <sheetData>
    <row r="1" spans="1:19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5.75" x14ac:dyDescent="0.25">
      <c r="A2" s="1"/>
      <c r="B2" s="36" t="s">
        <v>65</v>
      </c>
      <c r="C2" s="36"/>
      <c r="D2" s="36"/>
      <c r="E2" s="36"/>
      <c r="F2" s="36"/>
      <c r="G2" s="36"/>
      <c r="H2" s="36"/>
      <c r="I2" s="36"/>
      <c r="J2" s="1"/>
      <c r="K2" s="1"/>
    </row>
    <row r="3" spans="1:19" ht="16.5" customHeight="1" x14ac:dyDescent="0.25">
      <c r="A3" s="1"/>
      <c r="B3" s="36" t="s">
        <v>0</v>
      </c>
      <c r="C3" s="36"/>
      <c r="D3" s="36"/>
      <c r="E3" s="36"/>
      <c r="F3" s="36"/>
      <c r="G3" s="36"/>
      <c r="H3" s="36"/>
      <c r="I3" s="36"/>
      <c r="J3" s="1"/>
      <c r="K3" s="1"/>
    </row>
    <row r="4" spans="1:19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9" ht="21" customHeight="1" x14ac:dyDescent="0.2">
      <c r="A5" s="1"/>
      <c r="B5" s="37" t="s">
        <v>1</v>
      </c>
      <c r="C5" s="17" t="s">
        <v>2</v>
      </c>
      <c r="D5" s="17" t="s">
        <v>45</v>
      </c>
      <c r="E5" s="17" t="s">
        <v>44</v>
      </c>
      <c r="F5" s="43" t="s">
        <v>46</v>
      </c>
      <c r="G5" s="44"/>
      <c r="H5" s="42" t="s">
        <v>47</v>
      </c>
      <c r="I5" s="42"/>
      <c r="J5" s="1"/>
      <c r="K5" s="1"/>
      <c r="L5" s="1"/>
      <c r="M5" s="1"/>
    </row>
    <row r="6" spans="1:19" ht="30.75" customHeight="1" x14ac:dyDescent="0.2">
      <c r="A6" s="1"/>
      <c r="B6" s="37"/>
      <c r="C6" s="3" t="s">
        <v>63</v>
      </c>
      <c r="D6" s="3" t="s">
        <v>63</v>
      </c>
      <c r="E6" s="3" t="s">
        <v>63</v>
      </c>
      <c r="F6" s="18" t="s">
        <v>43</v>
      </c>
      <c r="G6" s="18" t="s">
        <v>5</v>
      </c>
      <c r="H6" s="18" t="s">
        <v>4</v>
      </c>
      <c r="I6" s="23" t="s">
        <v>5</v>
      </c>
      <c r="J6" s="1"/>
      <c r="K6" s="1"/>
      <c r="L6" s="1"/>
      <c r="M6" s="1"/>
      <c r="N6" s="1"/>
    </row>
    <row r="7" spans="1:19" ht="21" customHeight="1" x14ac:dyDescent="0.4">
      <c r="A7" s="1"/>
      <c r="B7" s="4" t="s">
        <v>41</v>
      </c>
      <c r="C7" s="5">
        <f>+C8+C40</f>
        <v>1371.3407999999999</v>
      </c>
      <c r="D7" s="5">
        <f>+D8+D40</f>
        <v>1531.5836696599565</v>
      </c>
      <c r="E7" s="5">
        <f>+E8+E40</f>
        <v>1696.55179</v>
      </c>
      <c r="F7" s="6">
        <f t="shared" ref="F7:F43" si="0">+E7-D7</f>
        <v>164.96812034004347</v>
      </c>
      <c r="G7" s="6">
        <f t="shared" ref="G7:G43" si="1">IF(ISNUMBER(+F7/D7*100), +F7/D7*100, "")</f>
        <v>10.771081176170403</v>
      </c>
      <c r="H7" s="6">
        <f t="shared" ref="H7:H43" si="2">+E7-C7</f>
        <v>325.21099000000004</v>
      </c>
      <c r="I7" s="6">
        <f t="shared" ref="I7:I43" si="3">IF(ISNUMBER(+H7/C7*100), +H7/C7*100, "")</f>
        <v>23.714819102589235</v>
      </c>
      <c r="J7" s="1"/>
      <c r="K7" s="7"/>
      <c r="L7" s="7" t="e">
        <f>C7-#REF!</f>
        <v>#REF!</v>
      </c>
      <c r="M7" s="7" t="e">
        <f>D7-#REF!</f>
        <v>#REF!</v>
      </c>
      <c r="N7" s="7" t="e">
        <f>E7-#REF!</f>
        <v>#REF!</v>
      </c>
    </row>
    <row r="8" spans="1:19" ht="21" customHeight="1" x14ac:dyDescent="0.4">
      <c r="A8" s="1"/>
      <c r="B8" s="4" t="s">
        <v>6</v>
      </c>
      <c r="C8" s="6">
        <f>+C9+C12+C16+C17+C24+C32</f>
        <v>1306.3034</v>
      </c>
      <c r="D8" s="6">
        <f>+D9+D12+D16+D17+D24+D32</f>
        <v>1441.5793211801358</v>
      </c>
      <c r="E8" s="6">
        <f>+E9+E12+E16+E17+E24+E32</f>
        <v>1635.35824</v>
      </c>
      <c r="F8" s="6">
        <f t="shared" si="0"/>
        <v>193.7789188198642</v>
      </c>
      <c r="G8" s="6">
        <f t="shared" si="1"/>
        <v>13.442126699017079</v>
      </c>
      <c r="H8" s="6">
        <f t="shared" si="2"/>
        <v>329.05484000000001</v>
      </c>
      <c r="I8" s="6">
        <f t="shared" si="3"/>
        <v>25.189771380829296</v>
      </c>
      <c r="J8" s="1"/>
      <c r="K8" s="7"/>
      <c r="L8" s="7" t="e">
        <f>C8-#REF!</f>
        <v>#REF!</v>
      </c>
      <c r="M8" s="7" t="e">
        <f>D8-#REF!</f>
        <v>#REF!</v>
      </c>
      <c r="N8" s="7" t="e">
        <f>E8-#REF!</f>
        <v>#REF!</v>
      </c>
    </row>
    <row r="9" spans="1:19" ht="21" customHeight="1" x14ac:dyDescent="0.25">
      <c r="A9" s="1"/>
      <c r="B9" s="8" t="s">
        <v>7</v>
      </c>
      <c r="C9" s="9">
        <f>SUM(C10:C11)</f>
        <v>670.73099999999999</v>
      </c>
      <c r="D9" s="9">
        <f>SUM(D10:D11)</f>
        <v>732.88894426947479</v>
      </c>
      <c r="E9" s="9">
        <f>SUM(E10:E11)</f>
        <v>807.18690000000004</v>
      </c>
      <c r="F9" s="9">
        <f t="shared" si="0"/>
        <v>74.297955730525246</v>
      </c>
      <c r="G9" s="9">
        <f t="shared" si="1"/>
        <v>10.137682702334057</v>
      </c>
      <c r="H9" s="9">
        <f t="shared" si="2"/>
        <v>136.45590000000004</v>
      </c>
      <c r="I9" s="9">
        <f t="shared" si="3"/>
        <v>20.344355635865949</v>
      </c>
      <c r="J9" s="1"/>
      <c r="K9" s="7"/>
      <c r="L9" s="7" t="e">
        <f>C9-#REF!</f>
        <v>#REF!</v>
      </c>
      <c r="M9" s="7" t="e">
        <f>D9-#REF!</f>
        <v>#REF!</v>
      </c>
      <c r="N9" s="7" t="e">
        <f>E9-#REF!</f>
        <v>#REF!</v>
      </c>
      <c r="S9" s="28"/>
    </row>
    <row r="10" spans="1:19" ht="15" customHeight="1" x14ac:dyDescent="0.25">
      <c r="A10" s="1"/>
      <c r="B10" s="10" t="s">
        <v>8</v>
      </c>
      <c r="C10" s="11">
        <v>322.85019999999997</v>
      </c>
      <c r="D10" s="11">
        <v>352.69689290989146</v>
      </c>
      <c r="E10" s="11">
        <v>347.65609999999998</v>
      </c>
      <c r="F10" s="11">
        <f t="shared" si="0"/>
        <v>-5.0407929098914792</v>
      </c>
      <c r="G10" s="11">
        <f t="shared" si="1"/>
        <v>-1.4292138692526908</v>
      </c>
      <c r="H10" s="11">
        <f t="shared" si="2"/>
        <v>24.805900000000008</v>
      </c>
      <c r="I10" s="11">
        <f t="shared" si="3"/>
        <v>7.6834085901139328</v>
      </c>
      <c r="J10" s="1"/>
      <c r="K10" s="7"/>
      <c r="L10" s="7" t="e">
        <f>C10-#REF!</f>
        <v>#REF!</v>
      </c>
      <c r="M10" s="7" t="e">
        <f>D10-#REF!</f>
        <v>#REF!</v>
      </c>
      <c r="N10" s="7" t="e">
        <f>E10-#REF!</f>
        <v>#REF!</v>
      </c>
    </row>
    <row r="11" spans="1:19" ht="15" customHeight="1" x14ac:dyDescent="0.25">
      <c r="A11" s="1"/>
      <c r="B11" s="10" t="s">
        <v>9</v>
      </c>
      <c r="C11" s="11">
        <v>347.88079999999997</v>
      </c>
      <c r="D11" s="11">
        <v>380.19205135958333</v>
      </c>
      <c r="E11" s="11">
        <v>459.53080000000006</v>
      </c>
      <c r="F11" s="11">
        <f t="shared" si="0"/>
        <v>79.338748640416725</v>
      </c>
      <c r="G11" s="11">
        <f t="shared" si="1"/>
        <v>20.868071375163659</v>
      </c>
      <c r="H11" s="11">
        <f t="shared" si="2"/>
        <v>111.65000000000009</v>
      </c>
      <c r="I11" s="11">
        <f t="shared" si="3"/>
        <v>32.09432656243176</v>
      </c>
      <c r="J11" s="1"/>
      <c r="K11" s="7"/>
      <c r="L11" s="7" t="e">
        <f>C11-#REF!</f>
        <v>#REF!</v>
      </c>
      <c r="M11" s="7" t="e">
        <f>D11-#REF!</f>
        <v>#REF!</v>
      </c>
      <c r="N11" s="7" t="e">
        <f>E11-#REF!</f>
        <v>#REF!</v>
      </c>
    </row>
    <row r="12" spans="1:19" ht="21" customHeight="1" x14ac:dyDescent="0.25">
      <c r="A12" s="1"/>
      <c r="B12" s="8" t="s">
        <v>10</v>
      </c>
      <c r="C12" s="9">
        <f>SUM(C13:C15)</f>
        <v>463.94060000000002</v>
      </c>
      <c r="D12" s="9">
        <f>SUM(D13:D15)</f>
        <v>535.74996960800217</v>
      </c>
      <c r="E12" s="9">
        <f>SUM(E13:E15)</f>
        <v>629.75238000000002</v>
      </c>
      <c r="F12" s="9">
        <f t="shared" si="0"/>
        <v>94.002410391997842</v>
      </c>
      <c r="G12" s="9">
        <f t="shared" si="1"/>
        <v>17.54594787206009</v>
      </c>
      <c r="H12" s="9">
        <f t="shared" si="2"/>
        <v>165.81178</v>
      </c>
      <c r="I12" s="9">
        <f t="shared" si="3"/>
        <v>35.73987273370772</v>
      </c>
      <c r="J12" s="1"/>
      <c r="K12" s="7"/>
      <c r="L12" s="7" t="e">
        <f>C12-#REF!</f>
        <v>#REF!</v>
      </c>
      <c r="M12" s="7" t="e">
        <f>D12-#REF!</f>
        <v>#REF!</v>
      </c>
      <c r="N12" s="7" t="e">
        <f>E12-#REF!</f>
        <v>#REF!</v>
      </c>
    </row>
    <row r="13" spans="1:19" ht="15" customHeight="1" x14ac:dyDescent="0.25">
      <c r="A13" s="1"/>
      <c r="B13" s="10" t="s">
        <v>8</v>
      </c>
      <c r="C13" s="11">
        <v>34.127900000000004</v>
      </c>
      <c r="D13" s="11">
        <v>35.667659975310499</v>
      </c>
      <c r="E13" s="11">
        <v>78.930549999999997</v>
      </c>
      <c r="F13" s="11">
        <f t="shared" si="0"/>
        <v>43.262890024689497</v>
      </c>
      <c r="G13" s="11">
        <f t="shared" si="1"/>
        <v>121.29444447613464</v>
      </c>
      <c r="H13" s="11">
        <f t="shared" si="2"/>
        <v>44.802649999999993</v>
      </c>
      <c r="I13" s="11">
        <f t="shared" si="3"/>
        <v>131.27866056803961</v>
      </c>
      <c r="J13" s="1"/>
      <c r="K13" s="7"/>
      <c r="L13" s="7" t="e">
        <f>C13-#REF!</f>
        <v>#REF!</v>
      </c>
      <c r="M13" s="7" t="e">
        <f>D13-#REF!</f>
        <v>#REF!</v>
      </c>
      <c r="N13" s="7" t="e">
        <f>E13-#REF!</f>
        <v>#REF!</v>
      </c>
    </row>
    <row r="14" spans="1:19" ht="15" customHeight="1" x14ac:dyDescent="0.25">
      <c r="A14" s="1"/>
      <c r="B14" s="10" t="s">
        <v>11</v>
      </c>
      <c r="C14" s="11">
        <v>287.9348</v>
      </c>
      <c r="D14" s="11">
        <v>336.40137311837998</v>
      </c>
      <c r="E14" s="11">
        <v>369.57863000000003</v>
      </c>
      <c r="F14" s="11">
        <f t="shared" si="0"/>
        <v>33.177256881620053</v>
      </c>
      <c r="G14" s="11">
        <f t="shared" si="1"/>
        <v>9.862402336254716</v>
      </c>
      <c r="H14" s="11">
        <f t="shared" si="2"/>
        <v>81.643830000000037</v>
      </c>
      <c r="I14" s="11">
        <f t="shared" si="3"/>
        <v>28.354971333788082</v>
      </c>
      <c r="J14" s="1"/>
      <c r="K14" s="7"/>
      <c r="L14" s="7" t="e">
        <f>C14-#REF!</f>
        <v>#REF!</v>
      </c>
      <c r="M14" s="7" t="e">
        <f>D14-#REF!</f>
        <v>#REF!</v>
      </c>
      <c r="N14" s="7" t="e">
        <f>E14-#REF!</f>
        <v>#REF!</v>
      </c>
    </row>
    <row r="15" spans="1:19" ht="15" customHeight="1" x14ac:dyDescent="0.25">
      <c r="A15" s="1"/>
      <c r="B15" s="10" t="s">
        <v>12</v>
      </c>
      <c r="C15" s="11">
        <v>141.87790000000001</v>
      </c>
      <c r="D15" s="11">
        <v>163.68093651431178</v>
      </c>
      <c r="E15" s="11">
        <v>181.2432</v>
      </c>
      <c r="F15" s="11">
        <f t="shared" si="0"/>
        <v>17.56226348568822</v>
      </c>
      <c r="G15" s="11">
        <f t="shared" si="1"/>
        <v>10.729571726364497</v>
      </c>
      <c r="H15" s="11">
        <f t="shared" si="2"/>
        <v>39.365299999999991</v>
      </c>
      <c r="I15" s="11">
        <f t="shared" si="3"/>
        <v>27.745899819492671</v>
      </c>
      <c r="J15" s="1"/>
      <c r="K15" s="7"/>
      <c r="L15" s="7" t="e">
        <f>C15-#REF!</f>
        <v>#REF!</v>
      </c>
      <c r="M15" s="7" t="e">
        <f>D15-#REF!</f>
        <v>#REF!</v>
      </c>
      <c r="N15" s="7" t="e">
        <f>E15-#REF!</f>
        <v>#REF!</v>
      </c>
    </row>
    <row r="16" spans="1:19" ht="21" customHeight="1" x14ac:dyDescent="0.25">
      <c r="A16" s="1"/>
      <c r="B16" s="8" t="s">
        <v>42</v>
      </c>
      <c r="C16" s="9">
        <v>62.586299999999994</v>
      </c>
      <c r="D16" s="9">
        <v>67.940328795402309</v>
      </c>
      <c r="E16" s="9">
        <v>77.997799999999998</v>
      </c>
      <c r="F16" s="9">
        <f t="shared" si="0"/>
        <v>10.05747120459769</v>
      </c>
      <c r="G16" s="9">
        <f t="shared" si="1"/>
        <v>14.803389066433697</v>
      </c>
      <c r="H16" s="9">
        <f t="shared" si="2"/>
        <v>15.411500000000004</v>
      </c>
      <c r="I16" s="9">
        <f t="shared" si="3"/>
        <v>24.624398630371193</v>
      </c>
      <c r="J16" s="1"/>
      <c r="K16" s="7"/>
      <c r="L16" s="7" t="e">
        <f>C16-#REF!</f>
        <v>#REF!</v>
      </c>
      <c r="M16" s="7" t="e">
        <f>D16-#REF!</f>
        <v>#REF!</v>
      </c>
      <c r="N16" s="7" t="e">
        <f>E16-#REF!</f>
        <v>#REF!</v>
      </c>
    </row>
    <row r="17" spans="1:14" ht="21" customHeight="1" x14ac:dyDescent="0.25">
      <c r="A17" s="1"/>
      <c r="B17" s="8" t="s">
        <v>13</v>
      </c>
      <c r="C17" s="9">
        <f>SUM(C18:C23)</f>
        <v>54.2331</v>
      </c>
      <c r="D17" s="9">
        <f>SUM(D18:D23)</f>
        <v>59.948585415136186</v>
      </c>
      <c r="E17" s="9">
        <f>SUM(E18:E23)</f>
        <v>59.069899999999997</v>
      </c>
      <c r="F17" s="9">
        <f t="shared" si="0"/>
        <v>-0.87868541513618936</v>
      </c>
      <c r="G17" s="9">
        <f t="shared" si="1"/>
        <v>-1.465731691667796</v>
      </c>
      <c r="H17" s="9">
        <f t="shared" si="2"/>
        <v>4.8367999999999967</v>
      </c>
      <c r="I17" s="9">
        <f t="shared" si="3"/>
        <v>8.9185386784085683</v>
      </c>
      <c r="J17" s="1"/>
      <c r="K17" s="7"/>
      <c r="L17" s="7" t="e">
        <f>C17-#REF!</f>
        <v>#REF!</v>
      </c>
      <c r="M17" s="7" t="e">
        <f>D17-#REF!</f>
        <v>#REF!</v>
      </c>
      <c r="N17" s="7" t="e">
        <f>E17-#REF!</f>
        <v>#REF!</v>
      </c>
    </row>
    <row r="18" spans="1:14" ht="15" customHeight="1" x14ac:dyDescent="0.25">
      <c r="A18" s="1"/>
      <c r="B18" s="10" t="s">
        <v>14</v>
      </c>
      <c r="C18" s="11">
        <v>16.0657</v>
      </c>
      <c r="D18" s="11">
        <v>8.8792577682217058</v>
      </c>
      <c r="E18" s="11">
        <v>7.5054000000000016</v>
      </c>
      <c r="F18" s="11">
        <f t="shared" si="0"/>
        <v>-1.3738577682217041</v>
      </c>
      <c r="G18" s="11">
        <f t="shared" si="1"/>
        <v>-15.47266454115853</v>
      </c>
      <c r="H18" s="11">
        <f t="shared" si="2"/>
        <v>-8.560299999999998</v>
      </c>
      <c r="I18" s="11">
        <f t="shared" si="3"/>
        <v>-53.283081347217973</v>
      </c>
      <c r="J18" s="1"/>
      <c r="K18" s="7"/>
      <c r="L18" s="7" t="e">
        <f>C18-#REF!</f>
        <v>#REF!</v>
      </c>
      <c r="M18" s="7" t="e">
        <f>D18-#REF!</f>
        <v>#REF!</v>
      </c>
      <c r="N18" s="7" t="e">
        <f>E18-#REF!</f>
        <v>#REF!</v>
      </c>
    </row>
    <row r="19" spans="1:14" ht="15" customHeight="1" x14ac:dyDescent="0.25">
      <c r="A19" s="1"/>
      <c r="B19" s="10" t="s">
        <v>15</v>
      </c>
      <c r="C19" s="11">
        <v>15.208500000000001</v>
      </c>
      <c r="D19" s="11">
        <v>26.433936111459861</v>
      </c>
      <c r="E19" s="11">
        <v>28.1752</v>
      </c>
      <c r="F19" s="11">
        <f t="shared" si="0"/>
        <v>1.7412638885401392</v>
      </c>
      <c r="G19" s="11">
        <f t="shared" si="1"/>
        <v>6.5872289363113499</v>
      </c>
      <c r="H19" s="11">
        <f t="shared" si="2"/>
        <v>12.966699999999999</v>
      </c>
      <c r="I19" s="11">
        <f t="shared" si="3"/>
        <v>85.259558799355617</v>
      </c>
      <c r="J19" s="1"/>
      <c r="K19" s="7"/>
      <c r="L19" s="7" t="e">
        <f>C19-#REF!</f>
        <v>#REF!</v>
      </c>
      <c r="M19" s="7" t="e">
        <f>D19-#REF!</f>
        <v>#REF!</v>
      </c>
      <c r="N19" s="7" t="e">
        <f>E19-#REF!</f>
        <v>#REF!</v>
      </c>
    </row>
    <row r="20" spans="1:14" ht="15" customHeight="1" x14ac:dyDescent="0.25">
      <c r="A20" s="1"/>
      <c r="B20" s="10" t="s">
        <v>16</v>
      </c>
      <c r="C20" s="11">
        <v>6.3766999999999996</v>
      </c>
      <c r="D20" s="11">
        <v>8.3813848186280477</v>
      </c>
      <c r="E20" s="11">
        <v>6.8185000000000002</v>
      </c>
      <c r="F20" s="11">
        <f t="shared" si="0"/>
        <v>-1.5628848186280475</v>
      </c>
      <c r="G20" s="11">
        <f t="shared" si="1"/>
        <v>-18.647095348187065</v>
      </c>
      <c r="H20" s="11">
        <f t="shared" si="2"/>
        <v>0.44180000000000064</v>
      </c>
      <c r="I20" s="11">
        <f t="shared" si="3"/>
        <v>6.9283485188263629</v>
      </c>
      <c r="J20" s="1"/>
      <c r="K20" s="7"/>
      <c r="L20" s="7" t="e">
        <f>C20-#REF!</f>
        <v>#REF!</v>
      </c>
      <c r="M20" s="7" t="e">
        <f>D20-#REF!</f>
        <v>#REF!</v>
      </c>
      <c r="N20" s="7" t="e">
        <f>E20-#REF!</f>
        <v>#REF!</v>
      </c>
    </row>
    <row r="21" spans="1:14" ht="15" customHeight="1" x14ac:dyDescent="0.25">
      <c r="A21" s="1"/>
      <c r="B21" s="10" t="s">
        <v>17</v>
      </c>
      <c r="C21" s="11">
        <v>14.411</v>
      </c>
      <c r="D21" s="11">
        <v>14.878114907629529</v>
      </c>
      <c r="E21" s="11">
        <v>16.176600000000001</v>
      </c>
      <c r="F21" s="11">
        <f t="shared" si="0"/>
        <v>1.2984850923704716</v>
      </c>
      <c r="G21" s="11">
        <f t="shared" si="1"/>
        <v>8.7274839617255928</v>
      </c>
      <c r="H21" s="11">
        <f t="shared" si="2"/>
        <v>1.7656000000000009</v>
      </c>
      <c r="I21" s="11">
        <f t="shared" si="3"/>
        <v>12.251752133786697</v>
      </c>
      <c r="J21" s="1"/>
      <c r="K21" s="7"/>
      <c r="L21" s="7" t="e">
        <f>C21-#REF!</f>
        <v>#REF!</v>
      </c>
      <c r="M21" s="7" t="e">
        <f>D21-#REF!</f>
        <v>#REF!</v>
      </c>
      <c r="N21" s="7" t="e">
        <f>E21-#REF!</f>
        <v>#REF!</v>
      </c>
    </row>
    <row r="22" spans="1:14" ht="15" customHeight="1" x14ac:dyDescent="0.25">
      <c r="A22" s="1"/>
      <c r="B22" s="10" t="s">
        <v>18</v>
      </c>
      <c r="C22" s="11">
        <v>0.26690000000000003</v>
      </c>
      <c r="D22" s="11">
        <v>0.29764072098722494</v>
      </c>
      <c r="E22" s="11">
        <v>0.39420000000000005</v>
      </c>
      <c r="F22" s="11">
        <f t="shared" si="0"/>
        <v>9.6559279012775112E-2</v>
      </c>
      <c r="G22" s="11">
        <f t="shared" si="1"/>
        <v>32.441555272579635</v>
      </c>
      <c r="H22" s="11">
        <f t="shared" si="2"/>
        <v>0.12730000000000002</v>
      </c>
      <c r="I22" s="11">
        <f t="shared" si="3"/>
        <v>47.695766204571008</v>
      </c>
      <c r="J22" s="1"/>
      <c r="K22" s="7"/>
      <c r="L22" s="7" t="e">
        <f>C22-#REF!</f>
        <v>#REF!</v>
      </c>
      <c r="M22" s="7" t="e">
        <f>D22-#REF!</f>
        <v>#REF!</v>
      </c>
      <c r="N22" s="7" t="e">
        <f>E22-#REF!</f>
        <v>#REF!</v>
      </c>
    </row>
    <row r="23" spans="1:14" ht="15" customHeight="1" x14ac:dyDescent="0.25">
      <c r="A23" s="1"/>
      <c r="B23" s="10" t="s">
        <v>19</v>
      </c>
      <c r="C23" s="11">
        <v>1.9042999999999997</v>
      </c>
      <c r="D23" s="11">
        <v>1.0782510882098182</v>
      </c>
      <c r="E23" s="11">
        <v>0</v>
      </c>
      <c r="F23" s="11">
        <f t="shared" si="0"/>
        <v>-1.0782510882098182</v>
      </c>
      <c r="G23" s="11">
        <f t="shared" si="1"/>
        <v>-100</v>
      </c>
      <c r="H23" s="11">
        <f t="shared" si="2"/>
        <v>-1.9042999999999997</v>
      </c>
      <c r="I23" s="11">
        <f t="shared" si="3"/>
        <v>-100</v>
      </c>
      <c r="J23" s="1"/>
      <c r="K23" s="7"/>
      <c r="L23" s="7" t="e">
        <f>C23-#REF!</f>
        <v>#REF!</v>
      </c>
      <c r="M23" s="7" t="e">
        <f>D23-#REF!</f>
        <v>#REF!</v>
      </c>
      <c r="N23" s="7" t="e">
        <f>E23-#REF!</f>
        <v>#REF!</v>
      </c>
    </row>
    <row r="24" spans="1:14" ht="20.25" customHeight="1" x14ac:dyDescent="0.25">
      <c r="A24" s="1"/>
      <c r="B24" s="8" t="s">
        <v>20</v>
      </c>
      <c r="C24" s="9">
        <f>SUM(C25:C29)</f>
        <v>12.7193</v>
      </c>
      <c r="D24" s="9">
        <f>SUM(D25:D29)</f>
        <v>17.282106988358095</v>
      </c>
      <c r="E24" s="9">
        <f>SUM(E25:E29)</f>
        <v>16.104959999999998</v>
      </c>
      <c r="F24" s="9">
        <f t="shared" si="0"/>
        <v>-1.1771469883580963</v>
      </c>
      <c r="G24" s="9">
        <f t="shared" si="1"/>
        <v>-6.8113626952493043</v>
      </c>
      <c r="H24" s="9">
        <f t="shared" si="2"/>
        <v>3.3856599999999979</v>
      </c>
      <c r="I24" s="9">
        <f t="shared" si="3"/>
        <v>26.618288742304983</v>
      </c>
      <c r="J24" s="1"/>
      <c r="K24" s="7"/>
      <c r="L24" s="7" t="e">
        <f>C24-#REF!</f>
        <v>#REF!</v>
      </c>
      <c r="M24" s="7" t="e">
        <f>D24-#REF!</f>
        <v>#REF!</v>
      </c>
      <c r="N24" s="7" t="e">
        <f>E24-#REF!</f>
        <v>#REF!</v>
      </c>
    </row>
    <row r="25" spans="1:14" ht="15" customHeight="1" x14ac:dyDescent="0.25">
      <c r="A25" s="1"/>
      <c r="B25" s="10" t="s">
        <v>21</v>
      </c>
      <c r="C25" s="11">
        <v>8.1687000000000012</v>
      </c>
      <c r="D25" s="11">
        <v>11.550093450339839</v>
      </c>
      <c r="E25" s="11">
        <v>10.770300000000001</v>
      </c>
      <c r="F25" s="11">
        <f t="shared" si="0"/>
        <v>-0.77979345033983805</v>
      </c>
      <c r="G25" s="11">
        <f t="shared" si="1"/>
        <v>-6.7514038193075763</v>
      </c>
      <c r="H25" s="11">
        <f t="shared" si="2"/>
        <v>2.6015999999999995</v>
      </c>
      <c r="I25" s="11">
        <f t="shared" si="3"/>
        <v>31.848396929744009</v>
      </c>
      <c r="J25" s="1"/>
      <c r="K25" s="7"/>
      <c r="L25" s="7" t="e">
        <f>C25-#REF!</f>
        <v>#REF!</v>
      </c>
      <c r="M25" s="7" t="e">
        <f>D25-#REF!</f>
        <v>#REF!</v>
      </c>
      <c r="N25" s="7" t="e">
        <f>E25-#REF!</f>
        <v>#REF!</v>
      </c>
    </row>
    <row r="26" spans="1:14" ht="15" customHeight="1" x14ac:dyDescent="0.25">
      <c r="A26" s="1"/>
      <c r="B26" s="10" t="s">
        <v>22</v>
      </c>
      <c r="C26" s="11">
        <v>0</v>
      </c>
      <c r="D26" s="11">
        <v>0</v>
      </c>
      <c r="E26" s="11">
        <v>0</v>
      </c>
      <c r="F26" s="11">
        <f t="shared" si="0"/>
        <v>0</v>
      </c>
      <c r="G26" s="11" t="str">
        <f t="shared" si="1"/>
        <v/>
      </c>
      <c r="H26" s="11">
        <f t="shared" si="2"/>
        <v>0</v>
      </c>
      <c r="I26" s="11" t="str">
        <f t="shared" si="3"/>
        <v/>
      </c>
      <c r="J26" s="1"/>
      <c r="K26" s="7"/>
      <c r="L26" s="7" t="e">
        <f>C26-#REF!</f>
        <v>#REF!</v>
      </c>
      <c r="M26" s="7" t="e">
        <f>D26-#REF!</f>
        <v>#REF!</v>
      </c>
      <c r="N26" s="7" t="e">
        <f>E26-#REF!</f>
        <v>#REF!</v>
      </c>
    </row>
    <row r="27" spans="1:14" ht="15" hidden="1" customHeight="1" x14ac:dyDescent="0.25">
      <c r="A27" s="22"/>
      <c r="B27" s="10" t="s">
        <v>23</v>
      </c>
      <c r="C27" s="11">
        <v>0</v>
      </c>
      <c r="D27" s="11">
        <v>0</v>
      </c>
      <c r="E27" s="11">
        <v>0</v>
      </c>
      <c r="F27" s="11">
        <f t="shared" si="0"/>
        <v>0</v>
      </c>
      <c r="G27" s="11" t="str">
        <f t="shared" si="1"/>
        <v/>
      </c>
      <c r="H27" s="11">
        <f t="shared" si="2"/>
        <v>0</v>
      </c>
      <c r="I27" s="11" t="str">
        <f t="shared" si="3"/>
        <v/>
      </c>
      <c r="J27" s="1"/>
      <c r="K27" s="7"/>
      <c r="L27" s="7" t="e">
        <f>C27-#REF!</f>
        <v>#REF!</v>
      </c>
      <c r="M27" s="7" t="e">
        <f>D27-#REF!</f>
        <v>#REF!</v>
      </c>
      <c r="N27" s="7" t="e">
        <f>E27-#REF!</f>
        <v>#REF!</v>
      </c>
    </row>
    <row r="28" spans="1:14" ht="15" customHeight="1" x14ac:dyDescent="0.25">
      <c r="A28" s="1"/>
      <c r="B28" s="10" t="s">
        <v>24</v>
      </c>
      <c r="C28" s="11">
        <v>4.5506000000000002</v>
      </c>
      <c r="D28" s="11">
        <v>5.7320135380182542</v>
      </c>
      <c r="E28" s="11">
        <v>5.3346599999999995</v>
      </c>
      <c r="F28" s="11">
        <f t="shared" si="0"/>
        <v>-0.39735353801825468</v>
      </c>
      <c r="G28" s="11">
        <f t="shared" si="1"/>
        <v>-6.9321807316532063</v>
      </c>
      <c r="H28" s="11">
        <f t="shared" si="2"/>
        <v>0.78405999999999931</v>
      </c>
      <c r="I28" s="11">
        <f t="shared" si="3"/>
        <v>17.229815848459531</v>
      </c>
      <c r="J28" s="1"/>
      <c r="K28" s="7"/>
      <c r="L28" s="7" t="e">
        <f>C28-#REF!</f>
        <v>#REF!</v>
      </c>
      <c r="M28" s="7" t="e">
        <f>D28-#REF!</f>
        <v>#REF!</v>
      </c>
      <c r="N28" s="7" t="e">
        <f>E28-#REF!</f>
        <v>#REF!</v>
      </c>
    </row>
    <row r="29" spans="1:14" ht="15.75" hidden="1" customHeight="1" x14ac:dyDescent="0.25">
      <c r="A29" s="22"/>
      <c r="B29" s="10" t="s">
        <v>25</v>
      </c>
      <c r="C29" s="11">
        <f>+C30+C31</f>
        <v>0</v>
      </c>
      <c r="D29" s="11">
        <v>0</v>
      </c>
      <c r="E29" s="11">
        <f>+E30+E31</f>
        <v>0</v>
      </c>
      <c r="F29" s="11">
        <f t="shared" si="0"/>
        <v>0</v>
      </c>
      <c r="G29" s="11" t="str">
        <f t="shared" si="1"/>
        <v/>
      </c>
      <c r="H29" s="11">
        <f t="shared" si="2"/>
        <v>0</v>
      </c>
      <c r="I29" s="11" t="str">
        <f t="shared" si="3"/>
        <v/>
      </c>
      <c r="J29" s="1"/>
      <c r="K29" s="7"/>
      <c r="L29" s="7" t="e">
        <f>C29-#REF!</f>
        <v>#REF!</v>
      </c>
      <c r="M29" s="7" t="e">
        <f>D29-#REF!</f>
        <v>#REF!</v>
      </c>
      <c r="N29" s="7" t="e">
        <f>E29-#REF!</f>
        <v>#REF!</v>
      </c>
    </row>
    <row r="30" spans="1:14" ht="15" hidden="1" customHeight="1" x14ac:dyDescent="0.25">
      <c r="A30" s="22"/>
      <c r="B30" s="12" t="s">
        <v>26</v>
      </c>
      <c r="C30" s="11">
        <v>0</v>
      </c>
      <c r="D30" s="11"/>
      <c r="E30" s="11">
        <v>0</v>
      </c>
      <c r="F30" s="11">
        <f t="shared" si="0"/>
        <v>0</v>
      </c>
      <c r="G30" s="11" t="str">
        <f t="shared" si="1"/>
        <v/>
      </c>
      <c r="H30" s="11">
        <f t="shared" si="2"/>
        <v>0</v>
      </c>
      <c r="I30" s="11" t="str">
        <f t="shared" si="3"/>
        <v/>
      </c>
      <c r="J30" s="1"/>
      <c r="K30" s="7"/>
      <c r="L30" s="7" t="e">
        <f>C30-#REF!</f>
        <v>#REF!</v>
      </c>
      <c r="M30" s="7" t="e">
        <f>D30-#REF!</f>
        <v>#REF!</v>
      </c>
      <c r="N30" s="7" t="e">
        <f>E30-#REF!</f>
        <v>#REF!</v>
      </c>
    </row>
    <row r="31" spans="1:14" ht="15" hidden="1" customHeight="1" x14ac:dyDescent="0.25">
      <c r="A31" s="22"/>
      <c r="B31" s="12" t="s">
        <v>27</v>
      </c>
      <c r="C31" s="11">
        <v>0</v>
      </c>
      <c r="D31" s="11"/>
      <c r="E31" s="11">
        <v>0</v>
      </c>
      <c r="F31" s="11">
        <f t="shared" si="0"/>
        <v>0</v>
      </c>
      <c r="G31" s="11" t="str">
        <f t="shared" si="1"/>
        <v/>
      </c>
      <c r="H31" s="11">
        <f t="shared" si="2"/>
        <v>0</v>
      </c>
      <c r="I31" s="11" t="str">
        <f t="shared" si="3"/>
        <v/>
      </c>
      <c r="J31" s="1"/>
      <c r="K31" s="7"/>
      <c r="L31" s="7" t="e">
        <f>C31-#REF!</f>
        <v>#REF!</v>
      </c>
      <c r="M31" s="7" t="e">
        <f>D31-#REF!</f>
        <v>#REF!</v>
      </c>
      <c r="N31" s="7" t="e">
        <f>E31-#REF!</f>
        <v>#REF!</v>
      </c>
    </row>
    <row r="32" spans="1:14" ht="20.25" customHeight="1" x14ac:dyDescent="0.25">
      <c r="A32" s="1"/>
      <c r="B32" s="8" t="s">
        <v>28</v>
      </c>
      <c r="C32" s="9">
        <f>SUM(C33:C39)</f>
        <v>42.093100000000007</v>
      </c>
      <c r="D32" s="9">
        <f>SUM(D33:D39)</f>
        <v>27.769386103762191</v>
      </c>
      <c r="E32" s="9">
        <f>SUM(E33:E39)</f>
        <v>45.246300000000005</v>
      </c>
      <c r="F32" s="9">
        <f t="shared" si="0"/>
        <v>17.476913896237814</v>
      </c>
      <c r="G32" s="9">
        <f t="shared" si="1"/>
        <v>62.935902979396595</v>
      </c>
      <c r="H32" s="9">
        <f t="shared" si="2"/>
        <v>3.1531999999999982</v>
      </c>
      <c r="I32" s="9">
        <f t="shared" si="3"/>
        <v>7.4910139666596143</v>
      </c>
      <c r="J32" s="1"/>
      <c r="K32" s="7"/>
      <c r="L32" s="7" t="e">
        <f>C32-#REF!</f>
        <v>#REF!</v>
      </c>
      <c r="M32" s="7" t="e">
        <f>D32-#REF!</f>
        <v>#REF!</v>
      </c>
      <c r="N32" s="7" t="e">
        <f>E32-#REF!</f>
        <v>#REF!</v>
      </c>
    </row>
    <row r="33" spans="1:14" ht="15" customHeight="1" x14ac:dyDescent="0.25">
      <c r="A33" s="1"/>
      <c r="B33" s="10" t="s">
        <v>29</v>
      </c>
      <c r="C33" s="11">
        <v>1.6883000000000001</v>
      </c>
      <c r="D33" s="11">
        <v>2.8424820014417489</v>
      </c>
      <c r="E33" s="11">
        <v>3.7604000000000002</v>
      </c>
      <c r="F33" s="11">
        <f t="shared" si="0"/>
        <v>0.91791799855825129</v>
      </c>
      <c r="G33" s="11">
        <f t="shared" si="1"/>
        <v>32.292834153133413</v>
      </c>
      <c r="H33" s="11">
        <f t="shared" si="2"/>
        <v>2.0720999999999998</v>
      </c>
      <c r="I33" s="11">
        <f t="shared" si="3"/>
        <v>122.73292661256883</v>
      </c>
      <c r="J33" s="1"/>
      <c r="K33" s="7"/>
      <c r="L33" s="7" t="e">
        <f>C33-#REF!</f>
        <v>#REF!</v>
      </c>
      <c r="M33" s="7" t="e">
        <f>D33-#REF!</f>
        <v>#REF!</v>
      </c>
      <c r="N33" s="7" t="e">
        <f>E33-#REF!</f>
        <v>#REF!</v>
      </c>
    </row>
    <row r="34" spans="1:14" ht="15" customHeight="1" x14ac:dyDescent="0.25">
      <c r="A34" s="1"/>
      <c r="B34" s="10" t="s">
        <v>30</v>
      </c>
      <c r="C34" s="11">
        <v>25.735199999999999</v>
      </c>
      <c r="D34" s="11">
        <v>24.926904102320442</v>
      </c>
      <c r="E34" s="11">
        <v>27.420800000000003</v>
      </c>
      <c r="F34" s="11">
        <f t="shared" si="0"/>
        <v>2.4938958976795611</v>
      </c>
      <c r="G34" s="11">
        <f t="shared" si="1"/>
        <v>10.004836089722849</v>
      </c>
      <c r="H34" s="11">
        <f t="shared" si="2"/>
        <v>1.6856000000000044</v>
      </c>
      <c r="I34" s="11">
        <f t="shared" si="3"/>
        <v>6.549783953495619</v>
      </c>
      <c r="J34" s="1"/>
      <c r="K34" s="7"/>
      <c r="L34" s="7" t="e">
        <f>C34-#REF!</f>
        <v>#REF!</v>
      </c>
      <c r="M34" s="7" t="e">
        <f>D34-#REF!</f>
        <v>#REF!</v>
      </c>
      <c r="N34" s="7" t="e">
        <f>E34-#REF!</f>
        <v>#REF!</v>
      </c>
    </row>
    <row r="35" spans="1:14" ht="15" customHeight="1" x14ac:dyDescent="0.25">
      <c r="A35" s="1"/>
      <c r="B35" s="10" t="s">
        <v>31</v>
      </c>
      <c r="C35" s="11">
        <v>9.4135000000000009</v>
      </c>
      <c r="D35" s="11">
        <v>0</v>
      </c>
      <c r="E35" s="11">
        <v>13.758699999999999</v>
      </c>
      <c r="F35" s="11">
        <f t="shared" si="0"/>
        <v>13.758699999999999</v>
      </c>
      <c r="G35" s="11" t="str">
        <f t="shared" si="1"/>
        <v/>
      </c>
      <c r="H35" s="11">
        <f t="shared" si="2"/>
        <v>4.3451999999999984</v>
      </c>
      <c r="I35" s="11">
        <f t="shared" si="3"/>
        <v>46.159239390237403</v>
      </c>
      <c r="J35" s="1"/>
      <c r="K35" s="7"/>
      <c r="L35" s="7" t="e">
        <f>C35-#REF!</f>
        <v>#REF!</v>
      </c>
      <c r="M35" s="7" t="e">
        <f>D35-#REF!</f>
        <v>#REF!</v>
      </c>
      <c r="N35" s="7" t="e">
        <f>E35-#REF!</f>
        <v>#REF!</v>
      </c>
    </row>
    <row r="36" spans="1:14" ht="15" customHeight="1" x14ac:dyDescent="0.25">
      <c r="A36" s="1"/>
      <c r="B36" s="10" t="s">
        <v>32</v>
      </c>
      <c r="C36" s="11">
        <v>0</v>
      </c>
      <c r="D36" s="11">
        <v>0</v>
      </c>
      <c r="E36" s="11">
        <v>0.30640000000000006</v>
      </c>
      <c r="F36" s="11">
        <f t="shared" si="0"/>
        <v>0.30640000000000006</v>
      </c>
      <c r="G36" s="11" t="str">
        <f t="shared" si="1"/>
        <v/>
      </c>
      <c r="H36" s="11">
        <f t="shared" si="2"/>
        <v>0.30640000000000006</v>
      </c>
      <c r="I36" s="11" t="str">
        <f t="shared" si="3"/>
        <v/>
      </c>
      <c r="J36" s="1"/>
      <c r="K36" s="7"/>
      <c r="L36" s="7" t="e">
        <f>C36-#REF!</f>
        <v>#REF!</v>
      </c>
      <c r="M36" s="7" t="e">
        <f>D36-#REF!</f>
        <v>#REF!</v>
      </c>
      <c r="N36" s="7" t="e">
        <f>E36-#REF!</f>
        <v>#REF!</v>
      </c>
    </row>
    <row r="37" spans="1:14" ht="15" hidden="1" customHeight="1" x14ac:dyDescent="0.25">
      <c r="A37" s="22"/>
      <c r="B37" s="10" t="s">
        <v>33</v>
      </c>
      <c r="C37" s="11"/>
      <c r="D37" s="11"/>
      <c r="E37" s="11"/>
      <c r="F37" s="11">
        <f t="shared" si="0"/>
        <v>0</v>
      </c>
      <c r="G37" s="11" t="str">
        <f t="shared" si="1"/>
        <v/>
      </c>
      <c r="H37" s="11">
        <f t="shared" si="2"/>
        <v>0</v>
      </c>
      <c r="I37" s="11" t="str">
        <f t="shared" si="3"/>
        <v/>
      </c>
      <c r="J37" s="1"/>
      <c r="K37" s="7"/>
      <c r="L37" s="7" t="e">
        <f>C37-#REF!</f>
        <v>#REF!</v>
      </c>
      <c r="M37" s="7" t="e">
        <f>D37-#REF!</f>
        <v>#REF!</v>
      </c>
      <c r="N37" s="7" t="e">
        <f>E37-#REF!</f>
        <v>#REF!</v>
      </c>
    </row>
    <row r="38" spans="1:14" ht="15" customHeight="1" x14ac:dyDescent="0.25">
      <c r="A38" s="1"/>
      <c r="B38" s="10" t="s">
        <v>34</v>
      </c>
      <c r="C38" s="11">
        <v>0.59119999999999995</v>
      </c>
      <c r="D38" s="11">
        <v>0</v>
      </c>
      <c r="E38" s="11">
        <v>0</v>
      </c>
      <c r="F38" s="11">
        <f t="shared" si="0"/>
        <v>0</v>
      </c>
      <c r="G38" s="11" t="str">
        <f t="shared" si="1"/>
        <v/>
      </c>
      <c r="H38" s="11">
        <f t="shared" si="2"/>
        <v>-0.59119999999999995</v>
      </c>
      <c r="I38" s="11">
        <f t="shared" si="3"/>
        <v>-100</v>
      </c>
      <c r="J38" s="1"/>
      <c r="K38" s="7"/>
      <c r="L38" s="7" t="e">
        <f>C38-#REF!</f>
        <v>#REF!</v>
      </c>
      <c r="M38" s="7" t="e">
        <f>D38-#REF!</f>
        <v>#REF!</v>
      </c>
      <c r="N38" s="7" t="e">
        <f>E38-#REF!</f>
        <v>#REF!</v>
      </c>
    </row>
    <row r="39" spans="1:14" ht="15" customHeight="1" x14ac:dyDescent="0.25">
      <c r="A39" s="1"/>
      <c r="B39" s="10" t="s">
        <v>35</v>
      </c>
      <c r="C39" s="11">
        <v>4.6648999999999994</v>
      </c>
      <c r="D39" s="11">
        <v>0</v>
      </c>
      <c r="E39" s="11">
        <v>0</v>
      </c>
      <c r="F39" s="11">
        <f t="shared" si="0"/>
        <v>0</v>
      </c>
      <c r="G39" s="11" t="str">
        <f t="shared" si="1"/>
        <v/>
      </c>
      <c r="H39" s="11">
        <f t="shared" si="2"/>
        <v>-4.6648999999999994</v>
      </c>
      <c r="I39" s="11">
        <f t="shared" si="3"/>
        <v>-100</v>
      </c>
      <c r="J39" s="1"/>
      <c r="K39" s="7"/>
      <c r="L39" s="7" t="e">
        <f>C39-#REF!</f>
        <v>#REF!</v>
      </c>
      <c r="M39" s="7" t="e">
        <f>D39-#REF!</f>
        <v>#REF!</v>
      </c>
      <c r="N39" s="7" t="e">
        <f>E39-#REF!</f>
        <v>#REF!</v>
      </c>
    </row>
    <row r="40" spans="1:14" ht="21" customHeight="1" x14ac:dyDescent="0.4">
      <c r="A40" s="1"/>
      <c r="B40" s="4" t="s">
        <v>36</v>
      </c>
      <c r="C40" s="6">
        <f>SUM(C41:C43)</f>
        <v>65.037400000000005</v>
      </c>
      <c r="D40" s="6">
        <f>SUM(D41:D43)</f>
        <v>90.004348479820663</v>
      </c>
      <c r="E40" s="6">
        <f>SUM(E41:E43)</f>
        <v>61.193549999999988</v>
      </c>
      <c r="F40" s="6">
        <f t="shared" si="0"/>
        <v>-28.810798479820676</v>
      </c>
      <c r="G40" s="6">
        <f t="shared" si="1"/>
        <v>-32.010451679765424</v>
      </c>
      <c r="H40" s="6">
        <f t="shared" si="2"/>
        <v>-3.8438500000000175</v>
      </c>
      <c r="I40" s="6">
        <f t="shared" si="3"/>
        <v>-5.9102147379815566</v>
      </c>
      <c r="J40" s="1"/>
      <c r="K40" s="7"/>
      <c r="L40" s="7" t="e">
        <f>C40-#REF!</f>
        <v>#REF!</v>
      </c>
      <c r="M40" s="7" t="e">
        <f>D40-#REF!</f>
        <v>#REF!</v>
      </c>
      <c r="N40" s="7" t="e">
        <f>E40-#REF!</f>
        <v>#REF!</v>
      </c>
    </row>
    <row r="41" spans="1:14" ht="15" customHeight="1" x14ac:dyDescent="0.25">
      <c r="A41" s="1"/>
      <c r="B41" s="10" t="s">
        <v>37</v>
      </c>
      <c r="C41" s="11">
        <v>11.188600000000001</v>
      </c>
      <c r="D41" s="11">
        <v>4.057541927213772</v>
      </c>
      <c r="E41" s="11">
        <v>11.1212</v>
      </c>
      <c r="F41" s="11">
        <f t="shared" si="0"/>
        <v>7.0636580727862279</v>
      </c>
      <c r="G41" s="11">
        <f t="shared" si="1"/>
        <v>174.0871246557073</v>
      </c>
      <c r="H41" s="11">
        <f t="shared" si="2"/>
        <v>-6.7400000000001015E-2</v>
      </c>
      <c r="I41" s="11">
        <f t="shared" si="3"/>
        <v>-0.60239887027868544</v>
      </c>
      <c r="J41" s="1"/>
      <c r="K41" s="7"/>
      <c r="L41" s="7" t="e">
        <f>C41-#REF!</f>
        <v>#REF!</v>
      </c>
      <c r="M41" s="7" t="e">
        <f>D41-#REF!</f>
        <v>#REF!</v>
      </c>
      <c r="N41" s="7" t="e">
        <f>E41-#REF!</f>
        <v>#REF!</v>
      </c>
    </row>
    <row r="42" spans="1:14" ht="15" customHeight="1" x14ac:dyDescent="0.25">
      <c r="A42" s="1"/>
      <c r="B42" s="10" t="s">
        <v>38</v>
      </c>
      <c r="C42" s="11">
        <v>2.6709999999999998</v>
      </c>
      <c r="D42" s="11">
        <v>0</v>
      </c>
      <c r="E42" s="11">
        <v>1.7119300000000002</v>
      </c>
      <c r="F42" s="11">
        <f t="shared" si="0"/>
        <v>1.7119300000000002</v>
      </c>
      <c r="G42" s="11" t="str">
        <f t="shared" si="1"/>
        <v/>
      </c>
      <c r="H42" s="11">
        <f t="shared" si="2"/>
        <v>-0.95906999999999965</v>
      </c>
      <c r="I42" s="11">
        <f t="shared" si="3"/>
        <v>-35.906776488206653</v>
      </c>
      <c r="J42" s="1"/>
      <c r="K42" s="7"/>
      <c r="L42" s="7" t="e">
        <f>C42-#REF!</f>
        <v>#REF!</v>
      </c>
      <c r="M42" s="7" t="e">
        <f>D42-#REF!</f>
        <v>#REF!</v>
      </c>
      <c r="N42" s="7" t="e">
        <f>E42-#REF!</f>
        <v>#REF!</v>
      </c>
    </row>
    <row r="43" spans="1:14" ht="15" customHeight="1" x14ac:dyDescent="0.25">
      <c r="A43" s="1"/>
      <c r="B43" s="10" t="s">
        <v>39</v>
      </c>
      <c r="C43" s="11">
        <v>51.177800000000005</v>
      </c>
      <c r="D43" s="11">
        <v>85.946806552606887</v>
      </c>
      <c r="E43" s="11">
        <v>48.360419999999991</v>
      </c>
      <c r="F43" s="11">
        <f t="shared" si="0"/>
        <v>-37.586386552606896</v>
      </c>
      <c r="G43" s="11">
        <f t="shared" si="1"/>
        <v>-43.732150222010603</v>
      </c>
      <c r="H43" s="11">
        <f t="shared" si="2"/>
        <v>-2.8173800000000142</v>
      </c>
      <c r="I43" s="11">
        <f t="shared" si="3"/>
        <v>-5.5050822817706386</v>
      </c>
      <c r="J43" s="1"/>
      <c r="K43" s="7"/>
      <c r="L43" s="7" t="e">
        <f>C43-#REF!</f>
        <v>#REF!</v>
      </c>
      <c r="M43" s="7" t="e">
        <f>D43-#REF!</f>
        <v>#REF!</v>
      </c>
      <c r="N43" s="7" t="e">
        <f>E43-#REF!</f>
        <v>#REF!</v>
      </c>
    </row>
    <row r="44" spans="1:14" ht="6" hidden="1" customHeight="1" x14ac:dyDescent="0.25">
      <c r="A44" s="1"/>
      <c r="B44" s="19"/>
      <c r="C44" s="20"/>
      <c r="D44" s="20"/>
      <c r="E44" s="20"/>
      <c r="F44" s="20"/>
      <c r="G44" s="20"/>
      <c r="H44" s="20"/>
      <c r="I44" s="21"/>
      <c r="J44" s="1"/>
      <c r="K44" s="7"/>
      <c r="L44" s="7"/>
      <c r="M44" s="7"/>
      <c r="N44" s="7"/>
    </row>
    <row r="45" spans="1:14" ht="5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7"/>
      <c r="M45" s="7"/>
      <c r="N45" s="7"/>
    </row>
    <row r="46" spans="1:14" ht="21" customHeight="1" x14ac:dyDescent="0.2">
      <c r="A46" s="1"/>
      <c r="B46" s="13" t="s">
        <v>64</v>
      </c>
      <c r="C46" s="13"/>
      <c r="D46" s="13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4" ht="25.5" customHeight="1" x14ac:dyDescent="0.2">
      <c r="A48" s="1"/>
      <c r="B48" s="41" t="s">
        <v>40</v>
      </c>
      <c r="C48" s="41"/>
      <c r="D48" s="41"/>
      <c r="E48" s="41"/>
      <c r="F48" s="41"/>
      <c r="G48" s="41"/>
      <c r="H48" s="41"/>
      <c r="I48" s="41"/>
      <c r="J48" s="1"/>
      <c r="K48" s="1"/>
    </row>
    <row r="49" spans="1:11" ht="34.5" hidden="1" customHeight="1" x14ac:dyDescent="0.2">
      <c r="A49" s="14"/>
      <c r="B49" s="35"/>
      <c r="C49" s="35"/>
      <c r="D49" s="35"/>
      <c r="E49" s="35"/>
      <c r="F49" s="35"/>
      <c r="G49" s="35"/>
      <c r="H49" s="35"/>
      <c r="I49" s="35"/>
      <c r="J49" s="1"/>
      <c r="K49" s="1"/>
    </row>
    <row r="50" spans="1:11" ht="25.5" hidden="1" customHeight="1" x14ac:dyDescent="0.2">
      <c r="A50" s="1"/>
      <c r="B50" s="35"/>
      <c r="C50" s="35"/>
      <c r="D50" s="35"/>
      <c r="E50" s="35"/>
      <c r="F50" s="35"/>
      <c r="G50" s="35"/>
      <c r="H50" s="35"/>
      <c r="I50" s="35"/>
      <c r="J50" s="1"/>
      <c r="K50" s="1"/>
    </row>
  </sheetData>
  <mergeCells count="8">
    <mergeCell ref="B49:I49"/>
    <mergeCell ref="B50:I50"/>
    <mergeCell ref="B2:I2"/>
    <mergeCell ref="B3:I3"/>
    <mergeCell ref="B5:B6"/>
    <mergeCell ref="F5:G5"/>
    <mergeCell ref="H5:I5"/>
    <mergeCell ref="B48:I48"/>
  </mergeCells>
  <printOptions horizontalCentered="1"/>
  <pageMargins left="0.78740157480314965" right="0.78740157480314965" top="0.98425196850393704" bottom="0.98425196850393704" header="0" footer="0"/>
  <pageSetup paperSize="9" scale="66" orientation="landscape" r:id="rId1"/>
  <headerFooter alignWithMargins="0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Ings22xmes</vt:lpstr>
      <vt:lpstr>Ings22vrsPto.eIng21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Luis Orlando Mendez Funes</cp:lastModifiedBy>
  <cp:lastPrinted>2022-03-01T21:41:33Z</cp:lastPrinted>
  <dcterms:created xsi:type="dcterms:W3CDTF">2022-01-04T19:07:22Z</dcterms:created>
  <dcterms:modified xsi:type="dcterms:W3CDTF">2022-05-11T20:28:03Z</dcterms:modified>
</cp:coreProperties>
</file>