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 Hand\Minero\publicaciones DPEF\Archivos publicados\"/>
    </mc:Choice>
  </mc:AlternateContent>
  <xr:revisionPtr revIDLastSave="0" documentId="13_ncr:1_{A859AFD3-E17F-4136-A2D4-899B2A9C8B99}" xr6:coauthVersionLast="36" xr6:coauthVersionMax="36" xr10:uidLastSave="{00000000-0000-0000-0000-000000000000}"/>
  <bookViews>
    <workbookView xWindow="0" yWindow="0" windowWidth="28800" windowHeight="12225" xr2:uid="{FB4B1055-1952-4504-B301-2423E11E325C}"/>
  </bookViews>
  <sheets>
    <sheet name="Mayo1" sheetId="9" r:id="rId1"/>
    <sheet name="Mayo2" sheetId="1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9" l="1"/>
  <c r="G40" i="9"/>
  <c r="F40" i="9"/>
  <c r="E40" i="9"/>
  <c r="D40" i="9"/>
  <c r="C40" i="9"/>
  <c r="H32" i="9"/>
  <c r="G32" i="9"/>
  <c r="F32" i="9"/>
  <c r="E32" i="9"/>
  <c r="D32" i="9"/>
  <c r="C32" i="9"/>
  <c r="H29" i="9"/>
  <c r="G29" i="9"/>
  <c r="F29" i="9"/>
  <c r="E29" i="9"/>
  <c r="D29" i="9"/>
  <c r="C29" i="9"/>
  <c r="H24" i="9"/>
  <c r="G24" i="9"/>
  <c r="F24" i="9"/>
  <c r="E24" i="9"/>
  <c r="D24" i="9"/>
  <c r="C24" i="9"/>
  <c r="H17" i="9"/>
  <c r="G17" i="9"/>
  <c r="F17" i="9"/>
  <c r="E17" i="9"/>
  <c r="D17" i="9"/>
  <c r="C17" i="9"/>
  <c r="H12" i="9"/>
  <c r="G12" i="9"/>
  <c r="F12" i="9"/>
  <c r="E12" i="9"/>
  <c r="D12" i="9"/>
  <c r="C12" i="9"/>
  <c r="H9" i="9"/>
  <c r="G9" i="9"/>
  <c r="F9" i="9"/>
  <c r="E9" i="9"/>
  <c r="D9" i="9"/>
  <c r="C9" i="9"/>
  <c r="E40" i="10"/>
  <c r="D40" i="10"/>
  <c r="C40" i="10"/>
  <c r="E32" i="10"/>
  <c r="D32" i="10"/>
  <c r="C32" i="10"/>
  <c r="E29" i="10"/>
  <c r="E24" i="10" s="1"/>
  <c r="C29" i="10"/>
  <c r="C24" i="10" s="1"/>
  <c r="D24" i="10"/>
  <c r="E17" i="10"/>
  <c r="D17" i="10"/>
  <c r="C17" i="10"/>
  <c r="E12" i="10"/>
  <c r="D12" i="10"/>
  <c r="C12" i="10"/>
  <c r="E9" i="10"/>
  <c r="D9" i="10"/>
  <c r="C9" i="10"/>
  <c r="H43" i="10" l="1"/>
  <c r="I43" i="10" s="1"/>
  <c r="F43" i="10"/>
  <c r="G43" i="10" s="1"/>
  <c r="H42" i="10"/>
  <c r="I42" i="10" s="1"/>
  <c r="F42" i="10"/>
  <c r="G42" i="10" s="1"/>
  <c r="H41" i="10"/>
  <c r="I41" i="10" s="1"/>
  <c r="F41" i="10"/>
  <c r="G41" i="10" s="1"/>
  <c r="H40" i="10"/>
  <c r="I40" i="10" s="1"/>
  <c r="F40" i="10"/>
  <c r="G40" i="10" s="1"/>
  <c r="H39" i="10"/>
  <c r="I39" i="10" s="1"/>
  <c r="F39" i="10"/>
  <c r="G39" i="10" s="1"/>
  <c r="H38" i="10"/>
  <c r="I38" i="10" s="1"/>
  <c r="F38" i="10"/>
  <c r="G38" i="10" s="1"/>
  <c r="H37" i="10"/>
  <c r="I37" i="10" s="1"/>
  <c r="F37" i="10"/>
  <c r="G37" i="10" s="1"/>
  <c r="H36" i="10"/>
  <c r="I36" i="10" s="1"/>
  <c r="F36" i="10"/>
  <c r="G36" i="10" s="1"/>
  <c r="H35" i="10"/>
  <c r="I35" i="10" s="1"/>
  <c r="F35" i="10"/>
  <c r="G35" i="10" s="1"/>
  <c r="H34" i="10"/>
  <c r="I34" i="10" s="1"/>
  <c r="F34" i="10"/>
  <c r="G34" i="10" s="1"/>
  <c r="H33" i="10"/>
  <c r="I33" i="10" s="1"/>
  <c r="F33" i="10"/>
  <c r="G33" i="10" s="1"/>
  <c r="H32" i="10"/>
  <c r="I32" i="10" s="1"/>
  <c r="F32" i="10"/>
  <c r="G32" i="10" s="1"/>
  <c r="H31" i="10"/>
  <c r="I31" i="10" s="1"/>
  <c r="F31" i="10"/>
  <c r="G31" i="10" s="1"/>
  <c r="H30" i="10"/>
  <c r="I30" i="10" s="1"/>
  <c r="F30" i="10"/>
  <c r="G30" i="10" s="1"/>
  <c r="H29" i="10"/>
  <c r="I29" i="10" s="1"/>
  <c r="C8" i="10"/>
  <c r="C7" i="10" s="1"/>
  <c r="H28" i="10"/>
  <c r="I28" i="10" s="1"/>
  <c r="F28" i="10"/>
  <c r="G28" i="10" s="1"/>
  <c r="H27" i="10"/>
  <c r="I27" i="10" s="1"/>
  <c r="F27" i="10"/>
  <c r="G27" i="10" s="1"/>
  <c r="H26" i="10"/>
  <c r="I26" i="10" s="1"/>
  <c r="F26" i="10"/>
  <c r="G26" i="10" s="1"/>
  <c r="I25" i="10"/>
  <c r="H25" i="10"/>
  <c r="F25" i="10"/>
  <c r="G25" i="10" s="1"/>
  <c r="F24" i="10"/>
  <c r="G24" i="10" s="1"/>
  <c r="H23" i="10"/>
  <c r="I23" i="10" s="1"/>
  <c r="F23" i="10"/>
  <c r="G23" i="10" s="1"/>
  <c r="H22" i="10"/>
  <c r="I22" i="10" s="1"/>
  <c r="F22" i="10"/>
  <c r="G22" i="10" s="1"/>
  <c r="H21" i="10"/>
  <c r="I21" i="10" s="1"/>
  <c r="F21" i="10"/>
  <c r="G21" i="10" s="1"/>
  <c r="H20" i="10"/>
  <c r="I20" i="10" s="1"/>
  <c r="F20" i="10"/>
  <c r="G20" i="10" s="1"/>
  <c r="H19" i="10"/>
  <c r="I19" i="10" s="1"/>
  <c r="F19" i="10"/>
  <c r="G19" i="10" s="1"/>
  <c r="H18" i="10"/>
  <c r="I18" i="10" s="1"/>
  <c r="F18" i="10"/>
  <c r="G18" i="10" s="1"/>
  <c r="H17" i="10"/>
  <c r="I17" i="10" s="1"/>
  <c r="F17" i="10"/>
  <c r="G17" i="10" s="1"/>
  <c r="I16" i="10"/>
  <c r="H16" i="10"/>
  <c r="F16" i="10"/>
  <c r="G16" i="10" s="1"/>
  <c r="H15" i="10"/>
  <c r="I15" i="10" s="1"/>
  <c r="F15" i="10"/>
  <c r="G15" i="10" s="1"/>
  <c r="H14" i="10"/>
  <c r="I14" i="10" s="1"/>
  <c r="F14" i="10"/>
  <c r="G14" i="10" s="1"/>
  <c r="H13" i="10"/>
  <c r="I13" i="10" s="1"/>
  <c r="F13" i="10"/>
  <c r="G13" i="10" s="1"/>
  <c r="F12" i="10"/>
  <c r="G12" i="10" s="1"/>
  <c r="H11" i="10"/>
  <c r="I11" i="10" s="1"/>
  <c r="F11" i="10"/>
  <c r="G11" i="10" s="1"/>
  <c r="H10" i="10"/>
  <c r="I10" i="10" s="1"/>
  <c r="F10" i="10"/>
  <c r="G10" i="10" s="1"/>
  <c r="H9" i="10"/>
  <c r="I9" i="10" s="1"/>
  <c r="F9" i="10"/>
  <c r="G9" i="10" s="1"/>
  <c r="D8" i="10"/>
  <c r="D7" i="10" s="1"/>
  <c r="E8" i="10"/>
  <c r="E7" i="10" s="1"/>
  <c r="P43" i="9"/>
  <c r="Q43" i="9" s="1"/>
  <c r="R43" i="9" s="1"/>
  <c r="P42" i="9"/>
  <c r="Q42" i="9" s="1"/>
  <c r="R42" i="9" s="1"/>
  <c r="P41" i="9"/>
  <c r="Q41" i="9" s="1"/>
  <c r="R41" i="9" s="1"/>
  <c r="O40" i="9"/>
  <c r="N40" i="9"/>
  <c r="M40" i="9"/>
  <c r="L40" i="9"/>
  <c r="K40" i="9"/>
  <c r="J40" i="9"/>
  <c r="I40" i="9"/>
  <c r="P39" i="9"/>
  <c r="Q39" i="9" s="1"/>
  <c r="R39" i="9" s="1"/>
  <c r="P38" i="9"/>
  <c r="Q38" i="9" s="1"/>
  <c r="R38" i="9" s="1"/>
  <c r="P37" i="9"/>
  <c r="Q37" i="9" s="1"/>
  <c r="R37" i="9" s="1"/>
  <c r="P36" i="9"/>
  <c r="Q36" i="9" s="1"/>
  <c r="R36" i="9" s="1"/>
  <c r="P35" i="9"/>
  <c r="Q35" i="9" s="1"/>
  <c r="R35" i="9" s="1"/>
  <c r="P34" i="9"/>
  <c r="Q34" i="9" s="1"/>
  <c r="R34" i="9" s="1"/>
  <c r="P33" i="9"/>
  <c r="Q33" i="9" s="1"/>
  <c r="R33" i="9" s="1"/>
  <c r="O32" i="9"/>
  <c r="N32" i="9"/>
  <c r="M32" i="9"/>
  <c r="L32" i="9"/>
  <c r="K32" i="9"/>
  <c r="J32" i="9"/>
  <c r="I32" i="9"/>
  <c r="P31" i="9"/>
  <c r="Q31" i="9" s="1"/>
  <c r="R31" i="9" s="1"/>
  <c r="P30" i="9"/>
  <c r="Q30" i="9" s="1"/>
  <c r="R30" i="9" s="1"/>
  <c r="O29" i="9"/>
  <c r="N29" i="9"/>
  <c r="M29" i="9"/>
  <c r="M24" i="9" s="1"/>
  <c r="L29" i="9"/>
  <c r="L24" i="9" s="1"/>
  <c r="K29" i="9"/>
  <c r="K24" i="9" s="1"/>
  <c r="J29" i="9"/>
  <c r="J24" i="9" s="1"/>
  <c r="I29" i="9"/>
  <c r="G8" i="9"/>
  <c r="G7" i="9" s="1"/>
  <c r="F8" i="9"/>
  <c r="F7" i="9" s="1"/>
  <c r="P24" i="9"/>
  <c r="Q24" i="9" s="1"/>
  <c r="R24" i="9" s="1"/>
  <c r="P28" i="9"/>
  <c r="Q28" i="9" s="1"/>
  <c r="R28" i="9" s="1"/>
  <c r="P27" i="9"/>
  <c r="Q27" i="9" s="1"/>
  <c r="R27" i="9" s="1"/>
  <c r="P26" i="9"/>
  <c r="Q26" i="9" s="1"/>
  <c r="R26" i="9" s="1"/>
  <c r="P25" i="9"/>
  <c r="Q25" i="9" s="1"/>
  <c r="R25" i="9" s="1"/>
  <c r="O24" i="9"/>
  <c r="N24" i="9"/>
  <c r="I24" i="9"/>
  <c r="P23" i="9"/>
  <c r="Q23" i="9" s="1"/>
  <c r="R23" i="9" s="1"/>
  <c r="P22" i="9"/>
  <c r="Q22" i="9" s="1"/>
  <c r="R22" i="9" s="1"/>
  <c r="P21" i="9"/>
  <c r="Q21" i="9" s="1"/>
  <c r="R21" i="9" s="1"/>
  <c r="P20" i="9"/>
  <c r="Q20" i="9" s="1"/>
  <c r="R20" i="9" s="1"/>
  <c r="P19" i="9"/>
  <c r="Q19" i="9" s="1"/>
  <c r="R19" i="9" s="1"/>
  <c r="P18" i="9"/>
  <c r="Q18" i="9" s="1"/>
  <c r="R18" i="9" s="1"/>
  <c r="O17" i="9"/>
  <c r="N17" i="9"/>
  <c r="M17" i="9"/>
  <c r="L17" i="9"/>
  <c r="K17" i="9"/>
  <c r="J17" i="9"/>
  <c r="I17" i="9"/>
  <c r="P17" i="9"/>
  <c r="Q17" i="9" s="1"/>
  <c r="R17" i="9" s="1"/>
  <c r="P16" i="9"/>
  <c r="Q16" i="9" s="1"/>
  <c r="R16" i="9" s="1"/>
  <c r="P15" i="9"/>
  <c r="Q15" i="9" s="1"/>
  <c r="R15" i="9" s="1"/>
  <c r="P14" i="9"/>
  <c r="Q14" i="9" s="1"/>
  <c r="R14" i="9" s="1"/>
  <c r="P13" i="9"/>
  <c r="Q13" i="9" s="1"/>
  <c r="R13" i="9" s="1"/>
  <c r="O12" i="9"/>
  <c r="N12" i="9"/>
  <c r="M12" i="9"/>
  <c r="L12" i="9"/>
  <c r="K12" i="9"/>
  <c r="J12" i="9"/>
  <c r="I12" i="9"/>
  <c r="P12" i="9"/>
  <c r="Q12" i="9" s="1"/>
  <c r="R12" i="9" s="1"/>
  <c r="P11" i="9"/>
  <c r="Q11" i="9" s="1"/>
  <c r="R11" i="9" s="1"/>
  <c r="P10" i="9"/>
  <c r="Q10" i="9" s="1"/>
  <c r="R10" i="9" s="1"/>
  <c r="O9" i="9"/>
  <c r="O8" i="9" s="1"/>
  <c r="O7" i="9" s="1"/>
  <c r="N9" i="9"/>
  <c r="N8" i="9" s="1"/>
  <c r="N7" i="9" s="1"/>
  <c r="M9" i="9"/>
  <c r="L9" i="9"/>
  <c r="K9" i="9"/>
  <c r="J9" i="9"/>
  <c r="I9" i="9"/>
  <c r="I8" i="9" s="1"/>
  <c r="I7" i="9" s="1"/>
  <c r="H8" i="9"/>
  <c r="H7" i="9" s="1"/>
  <c r="C8" i="9"/>
  <c r="C7" i="9" s="1"/>
  <c r="M8" i="9"/>
  <c r="M7" i="9" s="1"/>
  <c r="L8" i="9"/>
  <c r="L7" i="9" s="1"/>
  <c r="F7" i="10" l="1"/>
  <c r="G7" i="10" s="1"/>
  <c r="H7" i="10"/>
  <c r="I7" i="10" s="1"/>
  <c r="F8" i="10"/>
  <c r="G8" i="10" s="1"/>
  <c r="H12" i="10"/>
  <c r="I12" i="10" s="1"/>
  <c r="H24" i="10"/>
  <c r="I24" i="10" s="1"/>
  <c r="H8" i="10"/>
  <c r="I8" i="10" s="1"/>
  <c r="F29" i="10"/>
  <c r="G29" i="10" s="1"/>
  <c r="P29" i="9"/>
  <c r="Q29" i="9" s="1"/>
  <c r="R29" i="9" s="1"/>
  <c r="D8" i="9"/>
  <c r="J8" i="9"/>
  <c r="J7" i="9" s="1"/>
  <c r="E8" i="9"/>
  <c r="E7" i="9" s="1"/>
  <c r="K8" i="9"/>
  <c r="K7" i="9" s="1"/>
  <c r="P32" i="9"/>
  <c r="Q32" i="9" s="1"/>
  <c r="R32" i="9" s="1"/>
  <c r="P40" i="9"/>
  <c r="Q40" i="9" s="1"/>
  <c r="R40" i="9" s="1"/>
  <c r="P9" i="9"/>
  <c r="Q9" i="9" s="1"/>
  <c r="R9" i="9" s="1"/>
  <c r="P8" i="9" l="1"/>
  <c r="Q8" i="9" s="1"/>
  <c r="R8" i="9" s="1"/>
  <c r="D7" i="9"/>
  <c r="P7" i="9" s="1"/>
  <c r="Q7" i="9" s="1"/>
  <c r="R7" i="9" s="1"/>
</calcChain>
</file>

<file path=xl/sharedStrings.xml><?xml version="1.0" encoding="utf-8"?>
<sst xmlns="http://schemas.openxmlformats.org/spreadsheetml/2006/main" count="117" uniqueCount="68">
  <si>
    <t>(Montos en Millones de US$)</t>
  </si>
  <si>
    <t>Concepto</t>
  </si>
  <si>
    <t>Año 2020</t>
  </si>
  <si>
    <t>Año 2021</t>
  </si>
  <si>
    <t>Variaciones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</si>
  <si>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</si>
  <si>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</si>
  <si>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</si>
  <si>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</si>
  <si>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</si>
  <si>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</si>
  <si>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</si>
  <si>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</si>
  <si>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</si>
  <si>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</si>
  <si>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</si>
  <si>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</si>
  <si>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Abs.</t>
  </si>
  <si>
    <t>%</t>
  </si>
  <si>
    <t>INGRESOS CORRIENTES Y CONTRIBUCIONES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</si>
  <si>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</si>
  <si>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</si>
  <si>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</si>
  <si>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</si>
  <si>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</si>
  <si>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</si>
  <si>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</si>
  <si>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IMPORT.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</si>
  <si>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</si>
  <si>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</si>
  <si>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</si>
  <si>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</si>
  <si>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</si>
  <si>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</si>
  <si>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</si>
  <si>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</si>
  <si>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</si>
  <si>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</si>
  <si>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</si>
  <si>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</si>
  <si>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</si>
  <si>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</si>
  <si>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</si>
  <si>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</si>
  <si>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</si>
  <si>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</si>
  <si>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</si>
  <si>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</si>
  <si>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</si>
  <si>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</si>
  <si>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</si>
  <si>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</si>
  <si>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</si>
  <si>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</si>
  <si>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</si>
  <si>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</si>
  <si>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Pto. 2021</t>
  </si>
  <si>
    <t>Variac. 21 / Pto. 21</t>
  </si>
  <si>
    <t>Variac. 21 / 20</t>
  </si>
  <si>
    <t xml:space="preserve">Abs. </t>
  </si>
  <si>
    <t>INGRESOS CORRIENTES Y CONTRIBUCIONES (1+2)</t>
  </si>
  <si>
    <t>DERECHOS ARANCELARIOS A LA IMPORTACION</t>
  </si>
  <si>
    <t>Fuente: Dirección General de Tesorería, según reportes definitivos del Departamento de Ingresos Bancarios.</t>
  </si>
  <si>
    <t>El rubro Otros de ingresos NO Tributarios, registra una reducción anual, atribuida principalmente a ingresos generados por la concesión del derecho de explotación del espacio radioeléctrico (enero-marzo 2020)</t>
  </si>
  <si>
    <t>Al 31 May.</t>
  </si>
  <si>
    <t>Al  31 May.</t>
  </si>
  <si>
    <t>COMPARATIVO ACUMULADO AL  31 DE MAYO DE 2021, VRS EJECUTADO  2020 Y PRESUPUESTO 2021 (Definitivo)</t>
  </si>
  <si>
    <t>INGRESOS AL 31 DE MAYO DE 2021, VRS EJECUTADO  2020 (Definitivo)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</si>
</sst>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0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789"/>
        <bgColor indexed="64"/>
      </patternFill>
    </fill>
    <fill>
      <patternFill patternType="solid">
        <fgColor rgb="FFF7A823"/>
        <bgColor indexed="64"/>
      </patternFill>
    </fill>
    <fill>
      <patternFill patternType="solid">
        <fgColor rgb="FF94D4E9"/>
        <bgColor indexed="64"/>
      </patternFill>
    </fill>
  </fills>
  <borders count="5">
    <border>
      <left/>
      <right/>
      <top/>
      <bottom/>
      <diagonal/>
    </border>
    <border>
      <left style="thin">
        <color rgb="FFF7A823"/>
      </left>
      <right style="thin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thin">
        <color rgb="FFF7A823"/>
      </right>
      <top style="thin">
        <color rgb="FFF7A823"/>
      </top>
      <bottom/>
      <diagonal/>
    </border>
    <border>
      <left style="thin">
        <color rgb="FFF7A823"/>
      </left>
      <right style="thin">
        <color rgb="FFF7A823"/>
      </right>
      <top/>
      <bottom style="thin">
        <color rgb="FFF7A823"/>
      </bottom>
      <diagonal/>
    </border>
    <border>
      <left/>
      <right/>
      <top style="thin">
        <color rgb="FFF7A823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2" borderId="0" xfId="0" applyFill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164" fontId="1" fillId="4" borderId="1" xfId="0" applyNumberFormat="1" applyFont="1" applyFill="1" applyBorder="1" applyAlignment="1"/>
    <xf numFmtId="164" fontId="1" fillId="4" borderId="1" xfId="0" applyNumberFormat="1" applyFont="1" applyFill="1" applyBorder="1"/>
    <xf numFmtId="165" fontId="0" fillId="0" borderId="0" xfId="0" applyNumberFormat="1" applyFill="1"/>
    <xf numFmtId="164" fontId="0" fillId="0" borderId="0" xfId="0" applyNumberFormat="1"/>
    <xf numFmtId="0" fontId="1" fillId="5" borderId="1" xfId="0" applyFont="1" applyFill="1" applyBorder="1"/>
    <xf numFmtId="164" fontId="1" fillId="5" borderId="1" xfId="0" applyNumberFormat="1" applyFont="1" applyFill="1" applyBorder="1"/>
    <xf numFmtId="0" fontId="1" fillId="5" borderId="1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left" indent="2"/>
    </xf>
    <xf numFmtId="164" fontId="4" fillId="2" borderId="1" xfId="0" applyNumberFormat="1" applyFont="1" applyFill="1" applyBorder="1"/>
    <xf numFmtId="0" fontId="5" fillId="0" borderId="0" xfId="0" applyFont="1"/>
    <xf numFmtId="0" fontId="4" fillId="2" borderId="1" xfId="0" applyFont="1" applyFill="1" applyBorder="1" applyAlignment="1">
      <alignment horizontal="left" indent="3"/>
    </xf>
    <xf numFmtId="0" fontId="1" fillId="2" borderId="4" xfId="0" applyFont="1" applyFill="1" applyBorder="1"/>
    <xf numFmtId="164" fontId="1" fillId="2" borderId="4" xfId="0" applyNumberFormat="1" applyFont="1" applyFill="1" applyBorder="1"/>
    <xf numFmtId="164" fontId="7" fillId="2" borderId="4" xfId="0" applyNumberFormat="1" applyFont="1" applyFill="1" applyBorder="1"/>
    <xf numFmtId="0" fontId="5" fillId="2" borderId="0" xfId="0" applyFont="1" applyFill="1"/>
    <xf numFmtId="0" fontId="8" fillId="2" borderId="0" xfId="0" applyFont="1" applyFill="1" applyBorder="1"/>
    <xf numFmtId="0" fontId="10" fillId="0" borderId="0" xfId="0" applyFont="1" applyAlignment="1"/>
    <xf numFmtId="0" fontId="5" fillId="0" borderId="0" xfId="0" applyFont="1" applyFill="1"/>
    <xf numFmtId="0" fontId="2" fillId="3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164" fontId="1" fillId="2" borderId="0" xfId="0" applyNumberFormat="1" applyFont="1" applyFill="1" applyBorder="1"/>
    <xf numFmtId="164" fontId="7" fillId="2" borderId="0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6A8E2-B49C-4984-8EC4-12F3E61F45D2}">
  <sheetPr>
    <tabColor theme="9"/>
    <pageSetUpPr fitToPage="1"/>
  </sheetPr>
  <dimension ref="A1:X53"/>
  <sheetViews>
    <sheetView tabSelected="1" zoomScale="80" zoomScaleNormal="80" workbookViewId="0">
      <selection activeCell="W22" sqref="W22"/>
    </sheetView>
  </sheetViews>
  <sheetFormatPr defaultColWidth="11.42578125" defaultRowHeight="15" x14ac:dyDescent="0.25"/>
  <cols>
    <col min="1" max="1" width="1.7109375" customWidth="1"/>
    <col min="2" max="2" width="59.5703125" customWidth="1"/>
    <col min="3" max="3" width="10.7109375" customWidth="1"/>
    <col min="4" max="5" width="7.85546875" customWidth="1"/>
    <col min="6" max="6" width="8" customWidth="1"/>
    <col min="7" max="15" width="7.7109375" customWidth="1"/>
    <col min="16" max="16" width="10.7109375" customWidth="1"/>
    <col min="17" max="18" width="9.7109375" customWidth="1"/>
    <col min="19" max="19" width="1.7109375" customWidth="1"/>
    <col min="255" max="255" width="1.7109375" customWidth="1"/>
    <col min="256" max="256" width="59.5703125" customWidth="1"/>
    <col min="257" max="257" width="10.7109375" customWidth="1"/>
    <col min="258" max="259" width="7.85546875" customWidth="1"/>
    <col min="260" max="269" width="0" hidden="1" customWidth="1"/>
    <col min="270" max="270" width="10.7109375" customWidth="1"/>
    <col min="271" max="272" width="9.7109375" customWidth="1"/>
    <col min="273" max="273" width="1.7109375" customWidth="1"/>
    <col min="275" max="276" width="13.7109375" customWidth="1"/>
    <col min="511" max="511" width="1.7109375" customWidth="1"/>
    <col min="512" max="512" width="59.5703125" customWidth="1"/>
    <col min="513" max="513" width="10.7109375" customWidth="1"/>
    <col min="514" max="515" width="7.85546875" customWidth="1"/>
    <col min="516" max="525" width="0" hidden="1" customWidth="1"/>
    <col min="526" max="526" width="10.7109375" customWidth="1"/>
    <col min="527" max="528" width="9.7109375" customWidth="1"/>
    <col min="529" max="529" width="1.7109375" customWidth="1"/>
    <col min="531" max="532" width="13.7109375" customWidth="1"/>
    <col min="767" max="767" width="1.7109375" customWidth="1"/>
    <col min="768" max="768" width="59.5703125" customWidth="1"/>
    <col min="769" max="769" width="10.7109375" customWidth="1"/>
    <col min="770" max="771" width="7.85546875" customWidth="1"/>
    <col min="772" max="781" width="0" hidden="1" customWidth="1"/>
    <col min="782" max="782" width="10.7109375" customWidth="1"/>
    <col min="783" max="784" width="9.7109375" customWidth="1"/>
    <col min="785" max="785" width="1.7109375" customWidth="1"/>
    <col min="787" max="788" width="13.7109375" customWidth="1"/>
    <col min="1023" max="1023" width="1.7109375" customWidth="1"/>
    <col min="1024" max="1024" width="59.5703125" customWidth="1"/>
    <col min="1025" max="1025" width="10.7109375" customWidth="1"/>
    <col min="1026" max="1027" width="7.85546875" customWidth="1"/>
    <col min="1028" max="1037" width="0" hidden="1" customWidth="1"/>
    <col min="1038" max="1038" width="10.7109375" customWidth="1"/>
    <col min="1039" max="1040" width="9.7109375" customWidth="1"/>
    <col min="1041" max="1041" width="1.7109375" customWidth="1"/>
    <col min="1043" max="1044" width="13.7109375" customWidth="1"/>
    <col min="1279" max="1279" width="1.7109375" customWidth="1"/>
    <col min="1280" max="1280" width="59.5703125" customWidth="1"/>
    <col min="1281" max="1281" width="10.7109375" customWidth="1"/>
    <col min="1282" max="1283" width="7.85546875" customWidth="1"/>
    <col min="1284" max="1293" width="0" hidden="1" customWidth="1"/>
    <col min="1294" max="1294" width="10.7109375" customWidth="1"/>
    <col min="1295" max="1296" width="9.7109375" customWidth="1"/>
    <col min="1297" max="1297" width="1.7109375" customWidth="1"/>
    <col min="1299" max="1300" width="13.7109375" customWidth="1"/>
    <col min="1535" max="1535" width="1.7109375" customWidth="1"/>
    <col min="1536" max="1536" width="59.5703125" customWidth="1"/>
    <col min="1537" max="1537" width="10.7109375" customWidth="1"/>
    <col min="1538" max="1539" width="7.85546875" customWidth="1"/>
    <col min="1540" max="1549" width="0" hidden="1" customWidth="1"/>
    <col min="1550" max="1550" width="10.7109375" customWidth="1"/>
    <col min="1551" max="1552" width="9.7109375" customWidth="1"/>
    <col min="1553" max="1553" width="1.7109375" customWidth="1"/>
    <col min="1555" max="1556" width="13.7109375" customWidth="1"/>
    <col min="1791" max="1791" width="1.7109375" customWidth="1"/>
    <col min="1792" max="1792" width="59.5703125" customWidth="1"/>
    <col min="1793" max="1793" width="10.7109375" customWidth="1"/>
    <col min="1794" max="1795" width="7.85546875" customWidth="1"/>
    <col min="1796" max="1805" width="0" hidden="1" customWidth="1"/>
    <col min="1806" max="1806" width="10.7109375" customWidth="1"/>
    <col min="1807" max="1808" width="9.7109375" customWidth="1"/>
    <col min="1809" max="1809" width="1.7109375" customWidth="1"/>
    <col min="1811" max="1812" width="13.7109375" customWidth="1"/>
    <col min="2047" max="2047" width="1.7109375" customWidth="1"/>
    <col min="2048" max="2048" width="59.5703125" customWidth="1"/>
    <col min="2049" max="2049" width="10.7109375" customWidth="1"/>
    <col min="2050" max="2051" width="7.85546875" customWidth="1"/>
    <col min="2052" max="2061" width="0" hidden="1" customWidth="1"/>
    <col min="2062" max="2062" width="10.7109375" customWidth="1"/>
    <col min="2063" max="2064" width="9.7109375" customWidth="1"/>
    <col min="2065" max="2065" width="1.7109375" customWidth="1"/>
    <col min="2067" max="2068" width="13.7109375" customWidth="1"/>
    <col min="2303" max="2303" width="1.7109375" customWidth="1"/>
    <col min="2304" max="2304" width="59.5703125" customWidth="1"/>
    <col min="2305" max="2305" width="10.7109375" customWidth="1"/>
    <col min="2306" max="2307" width="7.85546875" customWidth="1"/>
    <col min="2308" max="2317" width="0" hidden="1" customWidth="1"/>
    <col min="2318" max="2318" width="10.7109375" customWidth="1"/>
    <col min="2319" max="2320" width="9.7109375" customWidth="1"/>
    <col min="2321" max="2321" width="1.7109375" customWidth="1"/>
    <col min="2323" max="2324" width="13.7109375" customWidth="1"/>
    <col min="2559" max="2559" width="1.7109375" customWidth="1"/>
    <col min="2560" max="2560" width="59.5703125" customWidth="1"/>
    <col min="2561" max="2561" width="10.7109375" customWidth="1"/>
    <col min="2562" max="2563" width="7.85546875" customWidth="1"/>
    <col min="2564" max="2573" width="0" hidden="1" customWidth="1"/>
    <col min="2574" max="2574" width="10.7109375" customWidth="1"/>
    <col min="2575" max="2576" width="9.7109375" customWidth="1"/>
    <col min="2577" max="2577" width="1.7109375" customWidth="1"/>
    <col min="2579" max="2580" width="13.7109375" customWidth="1"/>
    <col min="2815" max="2815" width="1.7109375" customWidth="1"/>
    <col min="2816" max="2816" width="59.5703125" customWidth="1"/>
    <col min="2817" max="2817" width="10.7109375" customWidth="1"/>
    <col min="2818" max="2819" width="7.85546875" customWidth="1"/>
    <col min="2820" max="2829" width="0" hidden="1" customWidth="1"/>
    <col min="2830" max="2830" width="10.7109375" customWidth="1"/>
    <col min="2831" max="2832" width="9.7109375" customWidth="1"/>
    <col min="2833" max="2833" width="1.7109375" customWidth="1"/>
    <col min="2835" max="2836" width="13.7109375" customWidth="1"/>
    <col min="3071" max="3071" width="1.7109375" customWidth="1"/>
    <col min="3072" max="3072" width="59.5703125" customWidth="1"/>
    <col min="3073" max="3073" width="10.7109375" customWidth="1"/>
    <col min="3074" max="3075" width="7.85546875" customWidth="1"/>
    <col min="3076" max="3085" width="0" hidden="1" customWidth="1"/>
    <col min="3086" max="3086" width="10.7109375" customWidth="1"/>
    <col min="3087" max="3088" width="9.7109375" customWidth="1"/>
    <col min="3089" max="3089" width="1.7109375" customWidth="1"/>
    <col min="3091" max="3092" width="13.7109375" customWidth="1"/>
    <col min="3327" max="3327" width="1.7109375" customWidth="1"/>
    <col min="3328" max="3328" width="59.5703125" customWidth="1"/>
    <col min="3329" max="3329" width="10.7109375" customWidth="1"/>
    <col min="3330" max="3331" width="7.85546875" customWidth="1"/>
    <col min="3332" max="3341" width="0" hidden="1" customWidth="1"/>
    <col min="3342" max="3342" width="10.7109375" customWidth="1"/>
    <col min="3343" max="3344" width="9.7109375" customWidth="1"/>
    <col min="3345" max="3345" width="1.7109375" customWidth="1"/>
    <col min="3347" max="3348" width="13.7109375" customWidth="1"/>
    <col min="3583" max="3583" width="1.7109375" customWidth="1"/>
    <col min="3584" max="3584" width="59.5703125" customWidth="1"/>
    <col min="3585" max="3585" width="10.7109375" customWidth="1"/>
    <col min="3586" max="3587" width="7.85546875" customWidth="1"/>
    <col min="3588" max="3597" width="0" hidden="1" customWidth="1"/>
    <col min="3598" max="3598" width="10.7109375" customWidth="1"/>
    <col min="3599" max="3600" width="9.7109375" customWidth="1"/>
    <col min="3601" max="3601" width="1.7109375" customWidth="1"/>
    <col min="3603" max="3604" width="13.7109375" customWidth="1"/>
    <col min="3839" max="3839" width="1.7109375" customWidth="1"/>
    <col min="3840" max="3840" width="59.5703125" customWidth="1"/>
    <col min="3841" max="3841" width="10.7109375" customWidth="1"/>
    <col min="3842" max="3843" width="7.85546875" customWidth="1"/>
    <col min="3844" max="3853" width="0" hidden="1" customWidth="1"/>
    <col min="3854" max="3854" width="10.7109375" customWidth="1"/>
    <col min="3855" max="3856" width="9.7109375" customWidth="1"/>
    <col min="3857" max="3857" width="1.7109375" customWidth="1"/>
    <col min="3859" max="3860" width="13.7109375" customWidth="1"/>
    <col min="4095" max="4095" width="1.7109375" customWidth="1"/>
    <col min="4096" max="4096" width="59.5703125" customWidth="1"/>
    <col min="4097" max="4097" width="10.7109375" customWidth="1"/>
    <col min="4098" max="4099" width="7.85546875" customWidth="1"/>
    <col min="4100" max="4109" width="0" hidden="1" customWidth="1"/>
    <col min="4110" max="4110" width="10.7109375" customWidth="1"/>
    <col min="4111" max="4112" width="9.7109375" customWidth="1"/>
    <col min="4113" max="4113" width="1.7109375" customWidth="1"/>
    <col min="4115" max="4116" width="13.7109375" customWidth="1"/>
    <col min="4351" max="4351" width="1.7109375" customWidth="1"/>
    <col min="4352" max="4352" width="59.5703125" customWidth="1"/>
    <col min="4353" max="4353" width="10.7109375" customWidth="1"/>
    <col min="4354" max="4355" width="7.85546875" customWidth="1"/>
    <col min="4356" max="4365" width="0" hidden="1" customWidth="1"/>
    <col min="4366" max="4366" width="10.7109375" customWidth="1"/>
    <col min="4367" max="4368" width="9.7109375" customWidth="1"/>
    <col min="4369" max="4369" width="1.7109375" customWidth="1"/>
    <col min="4371" max="4372" width="13.7109375" customWidth="1"/>
    <col min="4607" max="4607" width="1.7109375" customWidth="1"/>
    <col min="4608" max="4608" width="59.5703125" customWidth="1"/>
    <col min="4609" max="4609" width="10.7109375" customWidth="1"/>
    <col min="4610" max="4611" width="7.85546875" customWidth="1"/>
    <col min="4612" max="4621" width="0" hidden="1" customWidth="1"/>
    <col min="4622" max="4622" width="10.7109375" customWidth="1"/>
    <col min="4623" max="4624" width="9.7109375" customWidth="1"/>
    <col min="4625" max="4625" width="1.7109375" customWidth="1"/>
    <col min="4627" max="4628" width="13.7109375" customWidth="1"/>
    <col min="4863" max="4863" width="1.7109375" customWidth="1"/>
    <col min="4864" max="4864" width="59.5703125" customWidth="1"/>
    <col min="4865" max="4865" width="10.7109375" customWidth="1"/>
    <col min="4866" max="4867" width="7.85546875" customWidth="1"/>
    <col min="4868" max="4877" width="0" hidden="1" customWidth="1"/>
    <col min="4878" max="4878" width="10.7109375" customWidth="1"/>
    <col min="4879" max="4880" width="9.7109375" customWidth="1"/>
    <col min="4881" max="4881" width="1.7109375" customWidth="1"/>
    <col min="4883" max="4884" width="13.7109375" customWidth="1"/>
    <col min="5119" max="5119" width="1.7109375" customWidth="1"/>
    <col min="5120" max="5120" width="59.5703125" customWidth="1"/>
    <col min="5121" max="5121" width="10.7109375" customWidth="1"/>
    <col min="5122" max="5123" width="7.85546875" customWidth="1"/>
    <col min="5124" max="5133" width="0" hidden="1" customWidth="1"/>
    <col min="5134" max="5134" width="10.7109375" customWidth="1"/>
    <col min="5135" max="5136" width="9.7109375" customWidth="1"/>
    <col min="5137" max="5137" width="1.7109375" customWidth="1"/>
    <col min="5139" max="5140" width="13.7109375" customWidth="1"/>
    <col min="5375" max="5375" width="1.7109375" customWidth="1"/>
    <col min="5376" max="5376" width="59.5703125" customWidth="1"/>
    <col min="5377" max="5377" width="10.7109375" customWidth="1"/>
    <col min="5378" max="5379" width="7.85546875" customWidth="1"/>
    <col min="5380" max="5389" width="0" hidden="1" customWidth="1"/>
    <col min="5390" max="5390" width="10.7109375" customWidth="1"/>
    <col min="5391" max="5392" width="9.7109375" customWidth="1"/>
    <col min="5393" max="5393" width="1.7109375" customWidth="1"/>
    <col min="5395" max="5396" width="13.7109375" customWidth="1"/>
    <col min="5631" max="5631" width="1.7109375" customWidth="1"/>
    <col min="5632" max="5632" width="59.5703125" customWidth="1"/>
    <col min="5633" max="5633" width="10.7109375" customWidth="1"/>
    <col min="5634" max="5635" width="7.85546875" customWidth="1"/>
    <col min="5636" max="5645" width="0" hidden="1" customWidth="1"/>
    <col min="5646" max="5646" width="10.7109375" customWidth="1"/>
    <col min="5647" max="5648" width="9.7109375" customWidth="1"/>
    <col min="5649" max="5649" width="1.7109375" customWidth="1"/>
    <col min="5651" max="5652" width="13.7109375" customWidth="1"/>
    <col min="5887" max="5887" width="1.7109375" customWidth="1"/>
    <col min="5888" max="5888" width="59.5703125" customWidth="1"/>
    <col min="5889" max="5889" width="10.7109375" customWidth="1"/>
    <col min="5890" max="5891" width="7.85546875" customWidth="1"/>
    <col min="5892" max="5901" width="0" hidden="1" customWidth="1"/>
    <col min="5902" max="5902" width="10.7109375" customWidth="1"/>
    <col min="5903" max="5904" width="9.7109375" customWidth="1"/>
    <col min="5905" max="5905" width="1.7109375" customWidth="1"/>
    <col min="5907" max="5908" width="13.7109375" customWidth="1"/>
    <col min="6143" max="6143" width="1.7109375" customWidth="1"/>
    <col min="6144" max="6144" width="59.5703125" customWidth="1"/>
    <col min="6145" max="6145" width="10.7109375" customWidth="1"/>
    <col min="6146" max="6147" width="7.85546875" customWidth="1"/>
    <col min="6148" max="6157" width="0" hidden="1" customWidth="1"/>
    <col min="6158" max="6158" width="10.7109375" customWidth="1"/>
    <col min="6159" max="6160" width="9.7109375" customWidth="1"/>
    <col min="6161" max="6161" width="1.7109375" customWidth="1"/>
    <col min="6163" max="6164" width="13.7109375" customWidth="1"/>
    <col min="6399" max="6399" width="1.7109375" customWidth="1"/>
    <col min="6400" max="6400" width="59.5703125" customWidth="1"/>
    <col min="6401" max="6401" width="10.7109375" customWidth="1"/>
    <col min="6402" max="6403" width="7.85546875" customWidth="1"/>
    <col min="6404" max="6413" width="0" hidden="1" customWidth="1"/>
    <col min="6414" max="6414" width="10.7109375" customWidth="1"/>
    <col min="6415" max="6416" width="9.7109375" customWidth="1"/>
    <col min="6417" max="6417" width="1.7109375" customWidth="1"/>
    <col min="6419" max="6420" width="13.7109375" customWidth="1"/>
    <col min="6655" max="6655" width="1.7109375" customWidth="1"/>
    <col min="6656" max="6656" width="59.5703125" customWidth="1"/>
    <col min="6657" max="6657" width="10.7109375" customWidth="1"/>
    <col min="6658" max="6659" width="7.85546875" customWidth="1"/>
    <col min="6660" max="6669" width="0" hidden="1" customWidth="1"/>
    <col min="6670" max="6670" width="10.7109375" customWidth="1"/>
    <col min="6671" max="6672" width="9.7109375" customWidth="1"/>
    <col min="6673" max="6673" width="1.7109375" customWidth="1"/>
    <col min="6675" max="6676" width="13.7109375" customWidth="1"/>
    <col min="6911" max="6911" width="1.7109375" customWidth="1"/>
    <col min="6912" max="6912" width="59.5703125" customWidth="1"/>
    <col min="6913" max="6913" width="10.7109375" customWidth="1"/>
    <col min="6914" max="6915" width="7.85546875" customWidth="1"/>
    <col min="6916" max="6925" width="0" hidden="1" customWidth="1"/>
    <col min="6926" max="6926" width="10.7109375" customWidth="1"/>
    <col min="6927" max="6928" width="9.7109375" customWidth="1"/>
    <col min="6929" max="6929" width="1.7109375" customWidth="1"/>
    <col min="6931" max="6932" width="13.7109375" customWidth="1"/>
    <col min="7167" max="7167" width="1.7109375" customWidth="1"/>
    <col min="7168" max="7168" width="59.5703125" customWidth="1"/>
    <col min="7169" max="7169" width="10.7109375" customWidth="1"/>
    <col min="7170" max="7171" width="7.85546875" customWidth="1"/>
    <col min="7172" max="7181" width="0" hidden="1" customWidth="1"/>
    <col min="7182" max="7182" width="10.7109375" customWidth="1"/>
    <col min="7183" max="7184" width="9.7109375" customWidth="1"/>
    <col min="7185" max="7185" width="1.7109375" customWidth="1"/>
    <col min="7187" max="7188" width="13.7109375" customWidth="1"/>
    <col min="7423" max="7423" width="1.7109375" customWidth="1"/>
    <col min="7424" max="7424" width="59.5703125" customWidth="1"/>
    <col min="7425" max="7425" width="10.7109375" customWidth="1"/>
    <col min="7426" max="7427" width="7.85546875" customWidth="1"/>
    <col min="7428" max="7437" width="0" hidden="1" customWidth="1"/>
    <col min="7438" max="7438" width="10.7109375" customWidth="1"/>
    <col min="7439" max="7440" width="9.7109375" customWidth="1"/>
    <col min="7441" max="7441" width="1.7109375" customWidth="1"/>
    <col min="7443" max="7444" width="13.7109375" customWidth="1"/>
    <col min="7679" max="7679" width="1.7109375" customWidth="1"/>
    <col min="7680" max="7680" width="59.5703125" customWidth="1"/>
    <col min="7681" max="7681" width="10.7109375" customWidth="1"/>
    <col min="7682" max="7683" width="7.85546875" customWidth="1"/>
    <col min="7684" max="7693" width="0" hidden="1" customWidth="1"/>
    <col min="7694" max="7694" width="10.7109375" customWidth="1"/>
    <col min="7695" max="7696" width="9.7109375" customWidth="1"/>
    <col min="7697" max="7697" width="1.7109375" customWidth="1"/>
    <col min="7699" max="7700" width="13.7109375" customWidth="1"/>
    <col min="7935" max="7935" width="1.7109375" customWidth="1"/>
    <col min="7936" max="7936" width="59.5703125" customWidth="1"/>
    <col min="7937" max="7937" width="10.7109375" customWidth="1"/>
    <col min="7938" max="7939" width="7.85546875" customWidth="1"/>
    <col min="7940" max="7949" width="0" hidden="1" customWidth="1"/>
    <col min="7950" max="7950" width="10.7109375" customWidth="1"/>
    <col min="7951" max="7952" width="9.7109375" customWidth="1"/>
    <col min="7953" max="7953" width="1.7109375" customWidth="1"/>
    <col min="7955" max="7956" width="13.7109375" customWidth="1"/>
    <col min="8191" max="8191" width="1.7109375" customWidth="1"/>
    <col min="8192" max="8192" width="59.5703125" customWidth="1"/>
    <col min="8193" max="8193" width="10.7109375" customWidth="1"/>
    <col min="8194" max="8195" width="7.85546875" customWidth="1"/>
    <col min="8196" max="8205" width="0" hidden="1" customWidth="1"/>
    <col min="8206" max="8206" width="10.7109375" customWidth="1"/>
    <col min="8207" max="8208" width="9.7109375" customWidth="1"/>
    <col min="8209" max="8209" width="1.7109375" customWidth="1"/>
    <col min="8211" max="8212" width="13.7109375" customWidth="1"/>
    <col min="8447" max="8447" width="1.7109375" customWidth="1"/>
    <col min="8448" max="8448" width="59.5703125" customWidth="1"/>
    <col min="8449" max="8449" width="10.7109375" customWidth="1"/>
    <col min="8450" max="8451" width="7.85546875" customWidth="1"/>
    <col min="8452" max="8461" width="0" hidden="1" customWidth="1"/>
    <col min="8462" max="8462" width="10.7109375" customWidth="1"/>
    <col min="8463" max="8464" width="9.7109375" customWidth="1"/>
    <col min="8465" max="8465" width="1.7109375" customWidth="1"/>
    <col min="8467" max="8468" width="13.7109375" customWidth="1"/>
    <col min="8703" max="8703" width="1.7109375" customWidth="1"/>
    <col min="8704" max="8704" width="59.5703125" customWidth="1"/>
    <col min="8705" max="8705" width="10.7109375" customWidth="1"/>
    <col min="8706" max="8707" width="7.85546875" customWidth="1"/>
    <col min="8708" max="8717" width="0" hidden="1" customWidth="1"/>
    <col min="8718" max="8718" width="10.7109375" customWidth="1"/>
    <col min="8719" max="8720" width="9.7109375" customWidth="1"/>
    <col min="8721" max="8721" width="1.7109375" customWidth="1"/>
    <col min="8723" max="8724" width="13.7109375" customWidth="1"/>
    <col min="8959" max="8959" width="1.7109375" customWidth="1"/>
    <col min="8960" max="8960" width="59.5703125" customWidth="1"/>
    <col min="8961" max="8961" width="10.7109375" customWidth="1"/>
    <col min="8962" max="8963" width="7.85546875" customWidth="1"/>
    <col min="8964" max="8973" width="0" hidden="1" customWidth="1"/>
    <col min="8974" max="8974" width="10.7109375" customWidth="1"/>
    <col min="8975" max="8976" width="9.7109375" customWidth="1"/>
    <col min="8977" max="8977" width="1.7109375" customWidth="1"/>
    <col min="8979" max="8980" width="13.7109375" customWidth="1"/>
    <col min="9215" max="9215" width="1.7109375" customWidth="1"/>
    <col min="9216" max="9216" width="59.5703125" customWidth="1"/>
    <col min="9217" max="9217" width="10.7109375" customWidth="1"/>
    <col min="9218" max="9219" width="7.85546875" customWidth="1"/>
    <col min="9220" max="9229" width="0" hidden="1" customWidth="1"/>
    <col min="9230" max="9230" width="10.7109375" customWidth="1"/>
    <col min="9231" max="9232" width="9.7109375" customWidth="1"/>
    <col min="9233" max="9233" width="1.7109375" customWidth="1"/>
    <col min="9235" max="9236" width="13.7109375" customWidth="1"/>
    <col min="9471" max="9471" width="1.7109375" customWidth="1"/>
    <col min="9472" max="9472" width="59.5703125" customWidth="1"/>
    <col min="9473" max="9473" width="10.7109375" customWidth="1"/>
    <col min="9474" max="9475" width="7.85546875" customWidth="1"/>
    <col min="9476" max="9485" width="0" hidden="1" customWidth="1"/>
    <col min="9486" max="9486" width="10.7109375" customWidth="1"/>
    <col min="9487" max="9488" width="9.7109375" customWidth="1"/>
    <col min="9489" max="9489" width="1.7109375" customWidth="1"/>
    <col min="9491" max="9492" width="13.7109375" customWidth="1"/>
    <col min="9727" max="9727" width="1.7109375" customWidth="1"/>
    <col min="9728" max="9728" width="59.5703125" customWidth="1"/>
    <col min="9729" max="9729" width="10.7109375" customWidth="1"/>
    <col min="9730" max="9731" width="7.85546875" customWidth="1"/>
    <col min="9732" max="9741" width="0" hidden="1" customWidth="1"/>
    <col min="9742" max="9742" width="10.7109375" customWidth="1"/>
    <col min="9743" max="9744" width="9.7109375" customWidth="1"/>
    <col min="9745" max="9745" width="1.7109375" customWidth="1"/>
    <col min="9747" max="9748" width="13.7109375" customWidth="1"/>
    <col min="9983" max="9983" width="1.7109375" customWidth="1"/>
    <col min="9984" max="9984" width="59.5703125" customWidth="1"/>
    <col min="9985" max="9985" width="10.7109375" customWidth="1"/>
    <col min="9986" max="9987" width="7.85546875" customWidth="1"/>
    <col min="9988" max="9997" width="0" hidden="1" customWidth="1"/>
    <col min="9998" max="9998" width="10.7109375" customWidth="1"/>
    <col min="9999" max="10000" width="9.7109375" customWidth="1"/>
    <col min="10001" max="10001" width="1.7109375" customWidth="1"/>
    <col min="10003" max="10004" width="13.7109375" customWidth="1"/>
    <col min="10239" max="10239" width="1.7109375" customWidth="1"/>
    <col min="10240" max="10240" width="59.5703125" customWidth="1"/>
    <col min="10241" max="10241" width="10.7109375" customWidth="1"/>
    <col min="10242" max="10243" width="7.85546875" customWidth="1"/>
    <col min="10244" max="10253" width="0" hidden="1" customWidth="1"/>
    <col min="10254" max="10254" width="10.7109375" customWidth="1"/>
    <col min="10255" max="10256" width="9.7109375" customWidth="1"/>
    <col min="10257" max="10257" width="1.7109375" customWidth="1"/>
    <col min="10259" max="10260" width="13.7109375" customWidth="1"/>
    <col min="10495" max="10495" width="1.7109375" customWidth="1"/>
    <col min="10496" max="10496" width="59.5703125" customWidth="1"/>
    <col min="10497" max="10497" width="10.7109375" customWidth="1"/>
    <col min="10498" max="10499" width="7.85546875" customWidth="1"/>
    <col min="10500" max="10509" width="0" hidden="1" customWidth="1"/>
    <col min="10510" max="10510" width="10.7109375" customWidth="1"/>
    <col min="10511" max="10512" width="9.7109375" customWidth="1"/>
    <col min="10513" max="10513" width="1.7109375" customWidth="1"/>
    <col min="10515" max="10516" width="13.7109375" customWidth="1"/>
    <col min="10751" max="10751" width="1.7109375" customWidth="1"/>
    <col min="10752" max="10752" width="59.5703125" customWidth="1"/>
    <col min="10753" max="10753" width="10.7109375" customWidth="1"/>
    <col min="10754" max="10755" width="7.85546875" customWidth="1"/>
    <col min="10756" max="10765" width="0" hidden="1" customWidth="1"/>
    <col min="10766" max="10766" width="10.7109375" customWidth="1"/>
    <col min="10767" max="10768" width="9.7109375" customWidth="1"/>
    <col min="10769" max="10769" width="1.7109375" customWidth="1"/>
    <col min="10771" max="10772" width="13.7109375" customWidth="1"/>
    <col min="11007" max="11007" width="1.7109375" customWidth="1"/>
    <col min="11008" max="11008" width="59.5703125" customWidth="1"/>
    <col min="11009" max="11009" width="10.7109375" customWidth="1"/>
    <col min="11010" max="11011" width="7.85546875" customWidth="1"/>
    <col min="11012" max="11021" width="0" hidden="1" customWidth="1"/>
    <col min="11022" max="11022" width="10.7109375" customWidth="1"/>
    <col min="11023" max="11024" width="9.7109375" customWidth="1"/>
    <col min="11025" max="11025" width="1.7109375" customWidth="1"/>
    <col min="11027" max="11028" width="13.7109375" customWidth="1"/>
    <col min="11263" max="11263" width="1.7109375" customWidth="1"/>
    <col min="11264" max="11264" width="59.5703125" customWidth="1"/>
    <col min="11265" max="11265" width="10.7109375" customWidth="1"/>
    <col min="11266" max="11267" width="7.85546875" customWidth="1"/>
    <col min="11268" max="11277" width="0" hidden="1" customWidth="1"/>
    <col min="11278" max="11278" width="10.7109375" customWidth="1"/>
    <col min="11279" max="11280" width="9.7109375" customWidth="1"/>
    <col min="11281" max="11281" width="1.7109375" customWidth="1"/>
    <col min="11283" max="11284" width="13.7109375" customWidth="1"/>
    <col min="11519" max="11519" width="1.7109375" customWidth="1"/>
    <col min="11520" max="11520" width="59.5703125" customWidth="1"/>
    <col min="11521" max="11521" width="10.7109375" customWidth="1"/>
    <col min="11522" max="11523" width="7.85546875" customWidth="1"/>
    <col min="11524" max="11533" width="0" hidden="1" customWidth="1"/>
    <col min="11534" max="11534" width="10.7109375" customWidth="1"/>
    <col min="11535" max="11536" width="9.7109375" customWidth="1"/>
    <col min="11537" max="11537" width="1.7109375" customWidth="1"/>
    <col min="11539" max="11540" width="13.7109375" customWidth="1"/>
    <col min="11775" max="11775" width="1.7109375" customWidth="1"/>
    <col min="11776" max="11776" width="59.5703125" customWidth="1"/>
    <col min="11777" max="11777" width="10.7109375" customWidth="1"/>
    <col min="11778" max="11779" width="7.85546875" customWidth="1"/>
    <col min="11780" max="11789" width="0" hidden="1" customWidth="1"/>
    <col min="11790" max="11790" width="10.7109375" customWidth="1"/>
    <col min="11791" max="11792" width="9.7109375" customWidth="1"/>
    <col min="11793" max="11793" width="1.7109375" customWidth="1"/>
    <col min="11795" max="11796" width="13.7109375" customWidth="1"/>
    <col min="12031" max="12031" width="1.7109375" customWidth="1"/>
    <col min="12032" max="12032" width="59.5703125" customWidth="1"/>
    <col min="12033" max="12033" width="10.7109375" customWidth="1"/>
    <col min="12034" max="12035" width="7.85546875" customWidth="1"/>
    <col min="12036" max="12045" width="0" hidden="1" customWidth="1"/>
    <col min="12046" max="12046" width="10.7109375" customWidth="1"/>
    <col min="12047" max="12048" width="9.7109375" customWidth="1"/>
    <col min="12049" max="12049" width="1.7109375" customWidth="1"/>
    <col min="12051" max="12052" width="13.7109375" customWidth="1"/>
    <col min="12287" max="12287" width="1.7109375" customWidth="1"/>
    <col min="12288" max="12288" width="59.5703125" customWidth="1"/>
    <col min="12289" max="12289" width="10.7109375" customWidth="1"/>
    <col min="12290" max="12291" width="7.85546875" customWidth="1"/>
    <col min="12292" max="12301" width="0" hidden="1" customWidth="1"/>
    <col min="12302" max="12302" width="10.7109375" customWidth="1"/>
    <col min="12303" max="12304" width="9.7109375" customWidth="1"/>
    <col min="12305" max="12305" width="1.7109375" customWidth="1"/>
    <col min="12307" max="12308" width="13.7109375" customWidth="1"/>
    <col min="12543" max="12543" width="1.7109375" customWidth="1"/>
    <col min="12544" max="12544" width="59.5703125" customWidth="1"/>
    <col min="12545" max="12545" width="10.7109375" customWidth="1"/>
    <col min="12546" max="12547" width="7.85546875" customWidth="1"/>
    <col min="12548" max="12557" width="0" hidden="1" customWidth="1"/>
    <col min="12558" max="12558" width="10.7109375" customWidth="1"/>
    <col min="12559" max="12560" width="9.7109375" customWidth="1"/>
    <col min="12561" max="12561" width="1.7109375" customWidth="1"/>
    <col min="12563" max="12564" width="13.7109375" customWidth="1"/>
    <col min="12799" max="12799" width="1.7109375" customWidth="1"/>
    <col min="12800" max="12800" width="59.5703125" customWidth="1"/>
    <col min="12801" max="12801" width="10.7109375" customWidth="1"/>
    <col min="12802" max="12803" width="7.85546875" customWidth="1"/>
    <col min="12804" max="12813" width="0" hidden="1" customWidth="1"/>
    <col min="12814" max="12814" width="10.7109375" customWidth="1"/>
    <col min="12815" max="12816" width="9.7109375" customWidth="1"/>
    <col min="12817" max="12817" width="1.7109375" customWidth="1"/>
    <col min="12819" max="12820" width="13.7109375" customWidth="1"/>
    <col min="13055" max="13055" width="1.7109375" customWidth="1"/>
    <col min="13056" max="13056" width="59.5703125" customWidth="1"/>
    <col min="13057" max="13057" width="10.7109375" customWidth="1"/>
    <col min="13058" max="13059" width="7.85546875" customWidth="1"/>
    <col min="13060" max="13069" width="0" hidden="1" customWidth="1"/>
    <col min="13070" max="13070" width="10.7109375" customWidth="1"/>
    <col min="13071" max="13072" width="9.7109375" customWidth="1"/>
    <col min="13073" max="13073" width="1.7109375" customWidth="1"/>
    <col min="13075" max="13076" width="13.7109375" customWidth="1"/>
    <col min="13311" max="13311" width="1.7109375" customWidth="1"/>
    <col min="13312" max="13312" width="59.5703125" customWidth="1"/>
    <col min="13313" max="13313" width="10.7109375" customWidth="1"/>
    <col min="13314" max="13315" width="7.85546875" customWidth="1"/>
    <col min="13316" max="13325" width="0" hidden="1" customWidth="1"/>
    <col min="13326" max="13326" width="10.7109375" customWidth="1"/>
    <col min="13327" max="13328" width="9.7109375" customWidth="1"/>
    <col min="13329" max="13329" width="1.7109375" customWidth="1"/>
    <col min="13331" max="13332" width="13.7109375" customWidth="1"/>
    <col min="13567" max="13567" width="1.7109375" customWidth="1"/>
    <col min="13568" max="13568" width="59.5703125" customWidth="1"/>
    <col min="13569" max="13569" width="10.7109375" customWidth="1"/>
    <col min="13570" max="13571" width="7.85546875" customWidth="1"/>
    <col min="13572" max="13581" width="0" hidden="1" customWidth="1"/>
    <col min="13582" max="13582" width="10.7109375" customWidth="1"/>
    <col min="13583" max="13584" width="9.7109375" customWidth="1"/>
    <col min="13585" max="13585" width="1.7109375" customWidth="1"/>
    <col min="13587" max="13588" width="13.7109375" customWidth="1"/>
    <col min="13823" max="13823" width="1.7109375" customWidth="1"/>
    <col min="13824" max="13824" width="59.5703125" customWidth="1"/>
    <col min="13825" max="13825" width="10.7109375" customWidth="1"/>
    <col min="13826" max="13827" width="7.85546875" customWidth="1"/>
    <col min="13828" max="13837" width="0" hidden="1" customWidth="1"/>
    <col min="13838" max="13838" width="10.7109375" customWidth="1"/>
    <col min="13839" max="13840" width="9.7109375" customWidth="1"/>
    <col min="13841" max="13841" width="1.7109375" customWidth="1"/>
    <col min="13843" max="13844" width="13.7109375" customWidth="1"/>
    <col min="14079" max="14079" width="1.7109375" customWidth="1"/>
    <col min="14080" max="14080" width="59.5703125" customWidth="1"/>
    <col min="14081" max="14081" width="10.7109375" customWidth="1"/>
    <col min="14082" max="14083" width="7.85546875" customWidth="1"/>
    <col min="14084" max="14093" width="0" hidden="1" customWidth="1"/>
    <col min="14094" max="14094" width="10.7109375" customWidth="1"/>
    <col min="14095" max="14096" width="9.7109375" customWidth="1"/>
    <col min="14097" max="14097" width="1.7109375" customWidth="1"/>
    <col min="14099" max="14100" width="13.7109375" customWidth="1"/>
    <col min="14335" max="14335" width="1.7109375" customWidth="1"/>
    <col min="14336" max="14336" width="59.5703125" customWidth="1"/>
    <col min="14337" max="14337" width="10.7109375" customWidth="1"/>
    <col min="14338" max="14339" width="7.85546875" customWidth="1"/>
    <col min="14340" max="14349" width="0" hidden="1" customWidth="1"/>
    <col min="14350" max="14350" width="10.7109375" customWidth="1"/>
    <col min="14351" max="14352" width="9.7109375" customWidth="1"/>
    <col min="14353" max="14353" width="1.7109375" customWidth="1"/>
    <col min="14355" max="14356" width="13.7109375" customWidth="1"/>
    <col min="14591" max="14591" width="1.7109375" customWidth="1"/>
    <col min="14592" max="14592" width="59.5703125" customWidth="1"/>
    <col min="14593" max="14593" width="10.7109375" customWidth="1"/>
    <col min="14594" max="14595" width="7.85546875" customWidth="1"/>
    <col min="14596" max="14605" width="0" hidden="1" customWidth="1"/>
    <col min="14606" max="14606" width="10.7109375" customWidth="1"/>
    <col min="14607" max="14608" width="9.7109375" customWidth="1"/>
    <col min="14609" max="14609" width="1.7109375" customWidth="1"/>
    <col min="14611" max="14612" width="13.7109375" customWidth="1"/>
    <col min="14847" max="14847" width="1.7109375" customWidth="1"/>
    <col min="14848" max="14848" width="59.5703125" customWidth="1"/>
    <col min="14849" max="14849" width="10.7109375" customWidth="1"/>
    <col min="14850" max="14851" width="7.85546875" customWidth="1"/>
    <col min="14852" max="14861" width="0" hidden="1" customWidth="1"/>
    <col min="14862" max="14862" width="10.7109375" customWidth="1"/>
    <col min="14863" max="14864" width="9.7109375" customWidth="1"/>
    <col min="14865" max="14865" width="1.7109375" customWidth="1"/>
    <col min="14867" max="14868" width="13.7109375" customWidth="1"/>
    <col min="15103" max="15103" width="1.7109375" customWidth="1"/>
    <col min="15104" max="15104" width="59.5703125" customWidth="1"/>
    <col min="15105" max="15105" width="10.7109375" customWidth="1"/>
    <col min="15106" max="15107" width="7.85546875" customWidth="1"/>
    <col min="15108" max="15117" width="0" hidden="1" customWidth="1"/>
    <col min="15118" max="15118" width="10.7109375" customWidth="1"/>
    <col min="15119" max="15120" width="9.7109375" customWidth="1"/>
    <col min="15121" max="15121" width="1.7109375" customWidth="1"/>
    <col min="15123" max="15124" width="13.7109375" customWidth="1"/>
    <col min="15359" max="15359" width="1.7109375" customWidth="1"/>
    <col min="15360" max="15360" width="59.5703125" customWidth="1"/>
    <col min="15361" max="15361" width="10.7109375" customWidth="1"/>
    <col min="15362" max="15363" width="7.85546875" customWidth="1"/>
    <col min="15364" max="15373" width="0" hidden="1" customWidth="1"/>
    <col min="15374" max="15374" width="10.7109375" customWidth="1"/>
    <col min="15375" max="15376" width="9.7109375" customWidth="1"/>
    <col min="15377" max="15377" width="1.7109375" customWidth="1"/>
    <col min="15379" max="15380" width="13.7109375" customWidth="1"/>
    <col min="15615" max="15615" width="1.7109375" customWidth="1"/>
    <col min="15616" max="15616" width="59.5703125" customWidth="1"/>
    <col min="15617" max="15617" width="10.7109375" customWidth="1"/>
    <col min="15618" max="15619" width="7.85546875" customWidth="1"/>
    <col min="15620" max="15629" width="0" hidden="1" customWidth="1"/>
    <col min="15630" max="15630" width="10.7109375" customWidth="1"/>
    <col min="15631" max="15632" width="9.7109375" customWidth="1"/>
    <col min="15633" max="15633" width="1.7109375" customWidth="1"/>
    <col min="15635" max="15636" width="13.7109375" customWidth="1"/>
    <col min="15871" max="15871" width="1.7109375" customWidth="1"/>
    <col min="15872" max="15872" width="59.5703125" customWidth="1"/>
    <col min="15873" max="15873" width="10.7109375" customWidth="1"/>
    <col min="15874" max="15875" width="7.85546875" customWidth="1"/>
    <col min="15876" max="15885" width="0" hidden="1" customWidth="1"/>
    <col min="15886" max="15886" width="10.7109375" customWidth="1"/>
    <col min="15887" max="15888" width="9.7109375" customWidth="1"/>
    <col min="15889" max="15889" width="1.7109375" customWidth="1"/>
    <col min="15891" max="15892" width="13.7109375" customWidth="1"/>
    <col min="16127" max="16127" width="1.7109375" customWidth="1"/>
    <col min="16128" max="16128" width="59.5703125" customWidth="1"/>
    <col min="16129" max="16129" width="10.7109375" customWidth="1"/>
    <col min="16130" max="16131" width="7.85546875" customWidth="1"/>
    <col min="16132" max="16141" width="0" hidden="1" customWidth="1"/>
    <col min="16142" max="16142" width="10.7109375" customWidth="1"/>
    <col min="16143" max="16144" width="9.7109375" customWidth="1"/>
    <col min="16145" max="16145" width="1.7109375" customWidth="1"/>
    <col min="16147" max="16148" width="13.7109375" customWidth="1"/>
  </cols>
  <sheetData>
    <row r="1" spans="1:23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U1" s="1"/>
    </row>
    <row r="2" spans="1:23" ht="15.75" x14ac:dyDescent="0.25">
      <c r="A2" s="2"/>
      <c r="B2" s="30" t="s">
        <v>67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"/>
      <c r="U2" s="1"/>
    </row>
    <row r="3" spans="1:23" ht="16.5" customHeight="1" x14ac:dyDescent="0.25">
      <c r="A3" s="2"/>
      <c r="B3" s="30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"/>
      <c r="U3" s="1"/>
    </row>
    <row r="4" spans="1:2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  <c r="U4" s="1"/>
    </row>
    <row r="5" spans="1:23" ht="21" customHeight="1" x14ac:dyDescent="0.25">
      <c r="A5" s="2"/>
      <c r="B5" s="31" t="s">
        <v>1</v>
      </c>
      <c r="C5" s="3" t="s">
        <v>2</v>
      </c>
      <c r="D5" s="32" t="s">
        <v>3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 t="s">
        <v>4</v>
      </c>
      <c r="R5" s="33"/>
      <c r="S5" s="2"/>
      <c r="T5" s="1"/>
    </row>
    <row r="6" spans="1:23" ht="30.75" customHeight="1" x14ac:dyDescent="0.25">
      <c r="A6" s="2"/>
      <c r="B6" s="31"/>
      <c r="C6" s="4" t="s">
        <v>65</v>
      </c>
      <c r="D6" s="28" t="s">
        <v>5</v>
      </c>
      <c r="E6" s="28" t="s">
        <v>6</v>
      </c>
      <c r="F6" s="28" t="s">
        <v>7</v>
      </c>
      <c r="G6" s="28" t="s">
        <v>8</v>
      </c>
      <c r="H6" s="28" t="s">
        <v>9</v>
      </c>
      <c r="I6" s="28" t="s">
        <v>10</v>
      </c>
      <c r="J6" s="28" t="s">
        <v>11</v>
      </c>
      <c r="K6" s="28" t="s">
        <v>12</v>
      </c>
      <c r="L6" s="28" t="s">
        <v>13</v>
      </c>
      <c r="M6" s="28" t="s">
        <v>14</v>
      </c>
      <c r="N6" s="28" t="s">
        <v>15</v>
      </c>
      <c r="O6" s="28" t="s">
        <v>16</v>
      </c>
      <c r="P6" s="28" t="s">
        <v>65</v>
      </c>
      <c r="Q6" s="28" t="s">
        <v>17</v>
      </c>
      <c r="R6" s="28" t="s">
        <v>18</v>
      </c>
      <c r="S6" s="2"/>
      <c r="T6" s="1"/>
    </row>
    <row r="7" spans="1:23" ht="21" customHeight="1" x14ac:dyDescent="0.25">
      <c r="A7" s="2"/>
      <c r="B7" s="5" t="s">
        <v>19</v>
      </c>
      <c r="C7" s="6">
        <f>+C8+C40</f>
        <v>2129.5544100000002</v>
      </c>
      <c r="D7" s="6">
        <f>+D8+D40</f>
        <v>492.84100000000001</v>
      </c>
      <c r="E7" s="6">
        <f t="shared" ref="E7:O7" si="0">+E8+E40</f>
        <v>423.17959999999994</v>
      </c>
      <c r="F7" s="6">
        <f t="shared" si="0"/>
        <v>455.32029999999997</v>
      </c>
      <c r="G7" s="6">
        <f t="shared" si="0"/>
        <v>922.62600000000009</v>
      </c>
      <c r="H7" s="6">
        <f t="shared" si="0"/>
        <v>436.17759999999998</v>
      </c>
      <c r="I7" s="6">
        <f t="shared" si="0"/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  <c r="O7" s="6">
        <f t="shared" si="0"/>
        <v>0</v>
      </c>
      <c r="P7" s="6">
        <f>SUM(D7:O7)</f>
        <v>2730.1444999999999</v>
      </c>
      <c r="Q7" s="7">
        <f t="shared" ref="Q7:Q43" si="1">+P7-C7</f>
        <v>600.59008999999969</v>
      </c>
      <c r="R7" s="7">
        <f>IF(ISNUMBER(+Q7/C7*100), +Q7/C7*100, "")</f>
        <v>28.202617748564574</v>
      </c>
      <c r="S7" s="2"/>
      <c r="T7" s="8"/>
      <c r="V7" s="9"/>
    </row>
    <row r="8" spans="1:23" ht="21" customHeight="1" x14ac:dyDescent="0.25">
      <c r="A8" s="2"/>
      <c r="B8" s="10" t="s">
        <v>20</v>
      </c>
      <c r="C8" s="11">
        <f>+C9+C12+C16+C17+C24+C32</f>
        <v>2012.7323100000003</v>
      </c>
      <c r="D8" s="11">
        <f>+D9+D12+D16+D17+D24+D32</f>
        <v>479.17329999999998</v>
      </c>
      <c r="E8" s="11">
        <f t="shared" ref="E8:O8" si="2">+E9+E12+E16+E17+E24+E32</f>
        <v>391.58889999999997</v>
      </c>
      <c r="F8" s="11">
        <f t="shared" si="2"/>
        <v>435.54129999999998</v>
      </c>
      <c r="G8" s="11">
        <f t="shared" si="2"/>
        <v>905.80880000000013</v>
      </c>
      <c r="H8" s="11">
        <f t="shared" si="2"/>
        <v>421.01639999999998</v>
      </c>
      <c r="I8" s="11">
        <f t="shared" si="2"/>
        <v>0</v>
      </c>
      <c r="J8" s="11">
        <f t="shared" si="2"/>
        <v>0</v>
      </c>
      <c r="K8" s="11">
        <f t="shared" si="2"/>
        <v>0</v>
      </c>
      <c r="L8" s="11">
        <f t="shared" si="2"/>
        <v>0</v>
      </c>
      <c r="M8" s="11">
        <f t="shared" si="2"/>
        <v>0</v>
      </c>
      <c r="N8" s="11">
        <f t="shared" si="2"/>
        <v>0</v>
      </c>
      <c r="O8" s="11">
        <f t="shared" si="2"/>
        <v>0</v>
      </c>
      <c r="P8" s="11">
        <f>SUM(D8:O8)</f>
        <v>2633.1287000000002</v>
      </c>
      <c r="Q8" s="11">
        <f t="shared" si="1"/>
        <v>620.39638999999988</v>
      </c>
      <c r="R8" s="11">
        <f t="shared" ref="R8:R43" si="3">IF(ISNUMBER(+Q8/C8*100), +Q8/C8*100, "")</f>
        <v>30.823591737343342</v>
      </c>
      <c r="S8" s="2"/>
      <c r="T8" s="8"/>
      <c r="U8" s="9"/>
      <c r="V8" s="9"/>
    </row>
    <row r="9" spans="1:23" ht="21" customHeight="1" x14ac:dyDescent="0.25">
      <c r="A9" s="2"/>
      <c r="B9" s="12" t="s">
        <v>21</v>
      </c>
      <c r="C9" s="11">
        <f>SUM(C10:C11)</f>
        <v>851.98260000000005</v>
      </c>
      <c r="D9" s="11">
        <f>SUM(D10:D11)</f>
        <v>235.93359999999996</v>
      </c>
      <c r="E9" s="11">
        <f t="shared" ref="E9:H9" si="4">SUM(E10:E11)</f>
        <v>202.81539999999998</v>
      </c>
      <c r="F9" s="11">
        <f t="shared" si="4"/>
        <v>231.98199999999997</v>
      </c>
      <c r="G9" s="11">
        <f t="shared" si="4"/>
        <v>228.8544</v>
      </c>
      <c r="H9" s="11">
        <f t="shared" si="4"/>
        <v>221.4212</v>
      </c>
      <c r="I9" s="11">
        <f t="shared" ref="I9:O9" si="5">SUM(I10:I11)</f>
        <v>0</v>
      </c>
      <c r="J9" s="11">
        <f t="shared" si="5"/>
        <v>0</v>
      </c>
      <c r="K9" s="11">
        <f t="shared" si="5"/>
        <v>0</v>
      </c>
      <c r="L9" s="11">
        <f t="shared" si="5"/>
        <v>0</v>
      </c>
      <c r="M9" s="11">
        <f t="shared" si="5"/>
        <v>0</v>
      </c>
      <c r="N9" s="11">
        <f t="shared" si="5"/>
        <v>0</v>
      </c>
      <c r="O9" s="11">
        <f t="shared" si="5"/>
        <v>0</v>
      </c>
      <c r="P9" s="11">
        <f>SUM(D9:O9)</f>
        <v>1121.0065999999999</v>
      </c>
      <c r="Q9" s="11">
        <f t="shared" si="1"/>
        <v>269.02399999999989</v>
      </c>
      <c r="R9" s="11">
        <f t="shared" si="3"/>
        <v>31.576231721164245</v>
      </c>
      <c r="S9" s="2"/>
      <c r="T9" s="8"/>
    </row>
    <row r="10" spans="1:23" ht="15" customHeight="1" x14ac:dyDescent="0.25">
      <c r="A10" s="2"/>
      <c r="B10" s="13" t="s">
        <v>22</v>
      </c>
      <c r="C10" s="14">
        <v>439.61250000000001</v>
      </c>
      <c r="D10" s="14">
        <v>129.76309999999998</v>
      </c>
      <c r="E10" s="14">
        <v>99.040599999999998</v>
      </c>
      <c r="F10" s="14">
        <v>94.046499999999995</v>
      </c>
      <c r="G10" s="14">
        <v>102.17629999999998</v>
      </c>
      <c r="H10" s="14">
        <v>96.01639999999999</v>
      </c>
      <c r="I10" s="14"/>
      <c r="J10" s="14"/>
      <c r="K10" s="14"/>
      <c r="L10" s="14"/>
      <c r="M10" s="14"/>
      <c r="N10" s="14"/>
      <c r="O10" s="14"/>
      <c r="P10" s="14">
        <f t="shared" ref="P10:P23" si="6">SUM(D10:O10)</f>
        <v>521.04289999999992</v>
      </c>
      <c r="Q10" s="14">
        <f t="shared" si="1"/>
        <v>81.430399999999906</v>
      </c>
      <c r="R10" s="14">
        <f t="shared" si="3"/>
        <v>18.523222155875892</v>
      </c>
      <c r="S10" s="2"/>
      <c r="T10" s="8"/>
    </row>
    <row r="11" spans="1:23" ht="15" customHeight="1" x14ac:dyDescent="0.25">
      <c r="A11" s="2"/>
      <c r="B11" s="13" t="s">
        <v>23</v>
      </c>
      <c r="C11" s="14">
        <v>412.37009999999998</v>
      </c>
      <c r="D11" s="14">
        <v>106.17049999999999</v>
      </c>
      <c r="E11" s="14">
        <v>103.77479999999998</v>
      </c>
      <c r="F11" s="14">
        <v>137.93549999999999</v>
      </c>
      <c r="G11" s="14">
        <v>126.6781</v>
      </c>
      <c r="H11" s="14">
        <v>125.40480000000002</v>
      </c>
      <c r="I11" s="14"/>
      <c r="J11" s="14"/>
      <c r="K11" s="14"/>
      <c r="L11" s="14"/>
      <c r="M11" s="14"/>
      <c r="N11" s="14"/>
      <c r="O11" s="14"/>
      <c r="P11" s="14">
        <f t="shared" si="6"/>
        <v>599.96370000000002</v>
      </c>
      <c r="Q11" s="14">
        <f t="shared" si="1"/>
        <v>187.59360000000004</v>
      </c>
      <c r="R11" s="14">
        <f t="shared" si="3"/>
        <v>45.491562070091902</v>
      </c>
      <c r="S11" s="2"/>
      <c r="T11" s="8"/>
    </row>
    <row r="12" spans="1:23" ht="21" customHeight="1" x14ac:dyDescent="0.25">
      <c r="A12" s="2"/>
      <c r="B12" s="12" t="s">
        <v>24</v>
      </c>
      <c r="C12" s="11">
        <f>SUM(C13:C15)</f>
        <v>863.83360000000005</v>
      </c>
      <c r="D12" s="11">
        <f>SUM(D13:D15)</f>
        <v>188.73200000000003</v>
      </c>
      <c r="E12" s="11">
        <f t="shared" ref="E12:H12" si="7">SUM(E13:E15)</f>
        <v>134.0163</v>
      </c>
      <c r="F12" s="11">
        <f t="shared" si="7"/>
        <v>141.19229999999999</v>
      </c>
      <c r="G12" s="11">
        <f t="shared" si="7"/>
        <v>546.10440000000006</v>
      </c>
      <c r="H12" s="11">
        <f t="shared" si="7"/>
        <v>140.91679999999999</v>
      </c>
      <c r="I12" s="11">
        <f t="shared" ref="I12:O12" si="8">SUM(I13:I15)</f>
        <v>0</v>
      </c>
      <c r="J12" s="11">
        <f t="shared" si="8"/>
        <v>0</v>
      </c>
      <c r="K12" s="11">
        <f t="shared" si="8"/>
        <v>0</v>
      </c>
      <c r="L12" s="11">
        <f t="shared" si="8"/>
        <v>0</v>
      </c>
      <c r="M12" s="11">
        <f t="shared" si="8"/>
        <v>0</v>
      </c>
      <c r="N12" s="11">
        <f t="shared" si="8"/>
        <v>0</v>
      </c>
      <c r="O12" s="11">
        <f t="shared" si="8"/>
        <v>0</v>
      </c>
      <c r="P12" s="11">
        <f>SUM(D12:O12)</f>
        <v>1150.9618</v>
      </c>
      <c r="Q12" s="11">
        <f t="shared" si="1"/>
        <v>287.12819999999999</v>
      </c>
      <c r="R12" s="11">
        <f t="shared" si="3"/>
        <v>33.238832108406065</v>
      </c>
      <c r="S12" s="2"/>
      <c r="T12" s="8"/>
      <c r="W12" s="9"/>
    </row>
    <row r="13" spans="1:23" ht="15" customHeight="1" x14ac:dyDescent="0.25">
      <c r="A13" s="2"/>
      <c r="B13" s="13" t="s">
        <v>22</v>
      </c>
      <c r="C13" s="14">
        <v>229.84429999999998</v>
      </c>
      <c r="D13" s="14">
        <v>3.5966999999999998</v>
      </c>
      <c r="E13" s="14">
        <v>13.7889</v>
      </c>
      <c r="F13" s="14">
        <v>16.742300000000004</v>
      </c>
      <c r="G13" s="14">
        <v>406.00400000000002</v>
      </c>
      <c r="H13" s="14">
        <v>17.242799999999999</v>
      </c>
      <c r="I13" s="14"/>
      <c r="J13" s="14"/>
      <c r="K13" s="14"/>
      <c r="L13" s="14"/>
      <c r="M13" s="14"/>
      <c r="N13" s="14"/>
      <c r="O13" s="14"/>
      <c r="P13" s="14">
        <f t="shared" si="6"/>
        <v>457.37470000000002</v>
      </c>
      <c r="Q13" s="14">
        <f t="shared" si="1"/>
        <v>227.53040000000004</v>
      </c>
      <c r="R13" s="14">
        <f t="shared" si="3"/>
        <v>98.993275012693402</v>
      </c>
      <c r="S13" s="2"/>
      <c r="T13" s="8"/>
    </row>
    <row r="14" spans="1:23" ht="15" customHeight="1" x14ac:dyDescent="0.25">
      <c r="A14" s="2"/>
      <c r="B14" s="13" t="s">
        <v>25</v>
      </c>
      <c r="C14" s="14">
        <v>438.238</v>
      </c>
      <c r="D14" s="14">
        <v>131.79660000000001</v>
      </c>
      <c r="E14" s="14">
        <v>75.809399999999997</v>
      </c>
      <c r="F14" s="14">
        <v>80.328800000000001</v>
      </c>
      <c r="G14" s="14">
        <v>90.094700000000017</v>
      </c>
      <c r="H14" s="14">
        <v>86.702500000000001</v>
      </c>
      <c r="I14" s="14"/>
      <c r="J14" s="14"/>
      <c r="K14" s="14"/>
      <c r="L14" s="14"/>
      <c r="M14" s="14"/>
      <c r="N14" s="14"/>
      <c r="O14" s="14"/>
      <c r="P14" s="14">
        <f t="shared" si="6"/>
        <v>464.73199999999997</v>
      </c>
      <c r="Q14" s="14">
        <f t="shared" si="1"/>
        <v>26.493999999999971</v>
      </c>
      <c r="R14" s="14">
        <f t="shared" si="3"/>
        <v>6.0455734098822944</v>
      </c>
      <c r="S14" s="2"/>
      <c r="T14" s="8"/>
    </row>
    <row r="15" spans="1:23" ht="15" customHeight="1" x14ac:dyDescent="0.25">
      <c r="A15" s="2"/>
      <c r="B15" s="13" t="s">
        <v>26</v>
      </c>
      <c r="C15" s="14">
        <v>195.75130000000001</v>
      </c>
      <c r="D15" s="14">
        <v>53.338700000000003</v>
      </c>
      <c r="E15" s="14">
        <v>44.417999999999999</v>
      </c>
      <c r="F15" s="14">
        <v>44.121199999999995</v>
      </c>
      <c r="G15" s="14">
        <v>50.005699999999997</v>
      </c>
      <c r="H15" s="14">
        <v>36.971499999999992</v>
      </c>
      <c r="I15" s="14"/>
      <c r="J15" s="14"/>
      <c r="K15" s="14"/>
      <c r="L15" s="14"/>
      <c r="M15" s="14"/>
      <c r="N15" s="14"/>
      <c r="O15" s="14"/>
      <c r="P15" s="14">
        <f t="shared" si="6"/>
        <v>228.85509999999996</v>
      </c>
      <c r="Q15" s="14">
        <f t="shared" si="1"/>
        <v>33.10379999999995</v>
      </c>
      <c r="R15" s="14">
        <f t="shared" si="3"/>
        <v>16.911152058760248</v>
      </c>
      <c r="S15" s="2"/>
      <c r="T15" s="8"/>
    </row>
    <row r="16" spans="1:23" ht="21" customHeight="1" x14ac:dyDescent="0.25">
      <c r="A16" s="2"/>
      <c r="B16" s="12" t="s">
        <v>27</v>
      </c>
      <c r="C16" s="11">
        <v>71.288499999999999</v>
      </c>
      <c r="D16" s="11">
        <v>19.0656</v>
      </c>
      <c r="E16" s="11">
        <v>19.039099999999998</v>
      </c>
      <c r="F16" s="11">
        <v>24.4816</v>
      </c>
      <c r="G16" s="11">
        <v>22.8735</v>
      </c>
      <c r="H16" s="11">
        <v>21.918900000000001</v>
      </c>
      <c r="I16" s="11"/>
      <c r="J16" s="11"/>
      <c r="K16" s="11"/>
      <c r="L16" s="11"/>
      <c r="M16" s="11"/>
      <c r="N16" s="11"/>
      <c r="O16" s="11"/>
      <c r="P16" s="11">
        <f t="shared" si="6"/>
        <v>107.37870000000001</v>
      </c>
      <c r="Q16" s="11">
        <f t="shared" si="1"/>
        <v>36.09020000000001</v>
      </c>
      <c r="R16" s="11">
        <f t="shared" si="3"/>
        <v>50.625556716721512</v>
      </c>
      <c r="S16" s="2"/>
      <c r="T16" s="8"/>
    </row>
    <row r="17" spans="1:24" ht="21" customHeight="1" x14ac:dyDescent="0.25">
      <c r="A17" s="2"/>
      <c r="B17" s="12" t="s">
        <v>28</v>
      </c>
      <c r="C17" s="11">
        <f>SUM(C18:C23)</f>
        <v>74.79679999999999</v>
      </c>
      <c r="D17" s="11">
        <f>SUM(D18:D23)</f>
        <v>20.092000000000006</v>
      </c>
      <c r="E17" s="11">
        <f t="shared" ref="E17:H17" si="9">SUM(E18:E23)</f>
        <v>16.327199999999998</v>
      </c>
      <c r="F17" s="11">
        <f t="shared" si="9"/>
        <v>17.8139</v>
      </c>
      <c r="G17" s="11">
        <f t="shared" si="9"/>
        <v>20.6159</v>
      </c>
      <c r="H17" s="11">
        <f t="shared" si="9"/>
        <v>17.739800000000002</v>
      </c>
      <c r="I17" s="11">
        <f t="shared" ref="I17:O17" si="10">SUM(I18:I23)</f>
        <v>0</v>
      </c>
      <c r="J17" s="11">
        <f t="shared" si="10"/>
        <v>0</v>
      </c>
      <c r="K17" s="11">
        <f t="shared" si="10"/>
        <v>0</v>
      </c>
      <c r="L17" s="11">
        <f t="shared" si="10"/>
        <v>0</v>
      </c>
      <c r="M17" s="11">
        <f t="shared" si="10"/>
        <v>0</v>
      </c>
      <c r="N17" s="11">
        <f t="shared" si="10"/>
        <v>0</v>
      </c>
      <c r="O17" s="11">
        <f t="shared" si="10"/>
        <v>0</v>
      </c>
      <c r="P17" s="11">
        <f>SUM(D17:O17)</f>
        <v>92.588800000000006</v>
      </c>
      <c r="Q17" s="11">
        <f t="shared" si="1"/>
        <v>17.792000000000016</v>
      </c>
      <c r="R17" s="11">
        <f t="shared" si="3"/>
        <v>23.787113887225146</v>
      </c>
      <c r="S17" s="2"/>
      <c r="T17" s="8"/>
    </row>
    <row r="18" spans="1:24" ht="15" customHeight="1" x14ac:dyDescent="0.25">
      <c r="A18" s="2"/>
      <c r="B18" s="13" t="s">
        <v>29</v>
      </c>
      <c r="C18" s="14">
        <v>17.360900000000001</v>
      </c>
      <c r="D18" s="14">
        <v>10.768900000000004</v>
      </c>
      <c r="E18" s="14">
        <v>2.4343999999999997</v>
      </c>
      <c r="F18" s="14">
        <v>2.8623999999999996</v>
      </c>
      <c r="G18" s="14">
        <v>2.6114000000000002</v>
      </c>
      <c r="H18" s="14">
        <v>2.0585</v>
      </c>
      <c r="I18" s="14"/>
      <c r="J18" s="14"/>
      <c r="K18" s="14"/>
      <c r="L18" s="14"/>
      <c r="M18" s="14"/>
      <c r="N18" s="14"/>
      <c r="O18" s="14"/>
      <c r="P18" s="14">
        <f t="shared" si="6"/>
        <v>20.735600000000002</v>
      </c>
      <c r="Q18" s="14">
        <f t="shared" si="1"/>
        <v>3.3747000000000007</v>
      </c>
      <c r="R18" s="14">
        <f t="shared" si="3"/>
        <v>19.438508372261808</v>
      </c>
      <c r="S18" s="2"/>
      <c r="T18" s="8"/>
    </row>
    <row r="19" spans="1:24" ht="15" customHeight="1" x14ac:dyDescent="0.25">
      <c r="A19" s="2"/>
      <c r="B19" s="13" t="s">
        <v>30</v>
      </c>
      <c r="C19" s="14">
        <v>22.553899999999999</v>
      </c>
      <c r="D19" s="14">
        <v>0.81070000000000009</v>
      </c>
      <c r="E19" s="14">
        <v>6.7108000000000008</v>
      </c>
      <c r="F19" s="14">
        <v>7.6870000000000012</v>
      </c>
      <c r="G19" s="14">
        <v>9.3948</v>
      </c>
      <c r="H19" s="14">
        <v>7.7277000000000005</v>
      </c>
      <c r="I19" s="14"/>
      <c r="J19" s="14"/>
      <c r="K19" s="14"/>
      <c r="L19" s="14"/>
      <c r="M19" s="14"/>
      <c r="N19" s="14"/>
      <c r="O19" s="14"/>
      <c r="P19" s="14">
        <f t="shared" si="6"/>
        <v>32.331000000000003</v>
      </c>
      <c r="Q19" s="14">
        <f t="shared" si="1"/>
        <v>9.7771000000000043</v>
      </c>
      <c r="R19" s="14">
        <f t="shared" si="3"/>
        <v>43.349930610670462</v>
      </c>
      <c r="S19" s="2"/>
      <c r="T19" s="8"/>
    </row>
    <row r="20" spans="1:24" ht="15" customHeight="1" x14ac:dyDescent="0.25">
      <c r="A20" s="2"/>
      <c r="B20" s="13" t="s">
        <v>31</v>
      </c>
      <c r="C20" s="14">
        <v>10.205</v>
      </c>
      <c r="D20" s="14">
        <v>2.2203000000000004</v>
      </c>
      <c r="E20" s="14">
        <v>2.1789999999999998</v>
      </c>
      <c r="F20" s="14">
        <v>1.9774</v>
      </c>
      <c r="G20" s="14">
        <v>2.5394999999999999</v>
      </c>
      <c r="H20" s="14">
        <v>2.1013000000000002</v>
      </c>
      <c r="I20" s="14"/>
      <c r="J20" s="14"/>
      <c r="K20" s="14"/>
      <c r="L20" s="14"/>
      <c r="M20" s="14"/>
      <c r="N20" s="14"/>
      <c r="O20" s="14"/>
      <c r="P20" s="14">
        <f t="shared" si="6"/>
        <v>11.0175</v>
      </c>
      <c r="Q20" s="14">
        <f t="shared" si="1"/>
        <v>0.8125</v>
      </c>
      <c r="R20" s="14">
        <f t="shared" si="3"/>
        <v>7.9617834394904454</v>
      </c>
      <c r="S20" s="2"/>
      <c r="T20" s="8"/>
    </row>
    <row r="21" spans="1:24" ht="15" customHeight="1" x14ac:dyDescent="0.25">
      <c r="A21" s="2"/>
      <c r="B21" s="13" t="s">
        <v>32</v>
      </c>
      <c r="C21" s="14">
        <v>21.492699999999999</v>
      </c>
      <c r="D21" s="14">
        <v>5.2651000000000003</v>
      </c>
      <c r="E21" s="14">
        <v>4.3558999999999992</v>
      </c>
      <c r="F21" s="14">
        <v>4.79</v>
      </c>
      <c r="G21" s="14">
        <v>5.5034999999999998</v>
      </c>
      <c r="H21" s="14">
        <v>5.3064000000000009</v>
      </c>
      <c r="I21" s="14"/>
      <c r="J21" s="14"/>
      <c r="K21" s="14"/>
      <c r="L21" s="14"/>
      <c r="M21" s="14"/>
      <c r="N21" s="14"/>
      <c r="O21" s="14"/>
      <c r="P21" s="14">
        <f t="shared" si="6"/>
        <v>25.220899999999997</v>
      </c>
      <c r="Q21" s="14">
        <f t="shared" si="1"/>
        <v>3.7281999999999975</v>
      </c>
      <c r="R21" s="14">
        <f t="shared" si="3"/>
        <v>17.346354808842062</v>
      </c>
      <c r="S21" s="2"/>
      <c r="T21" s="8"/>
    </row>
    <row r="22" spans="1:24" ht="15" customHeight="1" x14ac:dyDescent="0.25">
      <c r="A22" s="2"/>
      <c r="B22" s="13" t="s">
        <v>33</v>
      </c>
      <c r="C22" s="14">
        <v>0.30760000000000004</v>
      </c>
      <c r="D22" s="14">
        <v>9.7200000000000022E-2</v>
      </c>
      <c r="E22" s="14">
        <v>8.1700000000000009E-2</v>
      </c>
      <c r="F22" s="14">
        <v>8.7999999999999995E-2</v>
      </c>
      <c r="G22" s="14">
        <v>8.9599999999999999E-2</v>
      </c>
      <c r="H22" s="14">
        <v>0.10790000000000001</v>
      </c>
      <c r="I22" s="14"/>
      <c r="J22" s="14"/>
      <c r="K22" s="14"/>
      <c r="L22" s="14"/>
      <c r="M22" s="14"/>
      <c r="N22" s="14"/>
      <c r="O22" s="14"/>
      <c r="P22" s="14">
        <f t="shared" si="6"/>
        <v>0.46440000000000003</v>
      </c>
      <c r="Q22" s="14">
        <f t="shared" si="1"/>
        <v>0.15679999999999999</v>
      </c>
      <c r="R22" s="14">
        <f t="shared" si="3"/>
        <v>50.975292587776323</v>
      </c>
      <c r="S22" s="2"/>
      <c r="T22" s="8"/>
      <c r="X22" s="15"/>
    </row>
    <row r="23" spans="1:24" ht="15" customHeight="1" x14ac:dyDescent="0.25">
      <c r="A23" s="2"/>
      <c r="B23" s="13" t="s">
        <v>34</v>
      </c>
      <c r="C23" s="14">
        <v>2.8767</v>
      </c>
      <c r="D23" s="14">
        <v>0.92979999999999996</v>
      </c>
      <c r="E23" s="14">
        <v>0.56540000000000001</v>
      </c>
      <c r="F23" s="14">
        <v>0.40909999999999996</v>
      </c>
      <c r="G23" s="14">
        <v>0.47709999999999997</v>
      </c>
      <c r="H23" s="14">
        <v>0.438</v>
      </c>
      <c r="I23" s="14"/>
      <c r="J23" s="14"/>
      <c r="K23" s="14"/>
      <c r="L23" s="14"/>
      <c r="M23" s="14"/>
      <c r="N23" s="14"/>
      <c r="O23" s="14"/>
      <c r="P23" s="14">
        <f t="shared" si="6"/>
        <v>2.8194000000000004</v>
      </c>
      <c r="Q23" s="14">
        <f>+P23-C23</f>
        <v>-5.7299999999999685E-2</v>
      </c>
      <c r="R23" s="14">
        <f t="shared" si="3"/>
        <v>-1.9918656794243292</v>
      </c>
      <c r="S23" s="2"/>
      <c r="T23" s="8"/>
    </row>
    <row r="24" spans="1:24" ht="21" customHeight="1" x14ac:dyDescent="0.25">
      <c r="A24" s="2"/>
      <c r="B24" s="12" t="s">
        <v>35</v>
      </c>
      <c r="C24" s="11">
        <f t="shared" ref="C24:H24" si="11">SUM(C25:C29)</f>
        <v>12.114399999999998</v>
      </c>
      <c r="D24" s="11">
        <f t="shared" si="11"/>
        <v>3.8430999999999997</v>
      </c>
      <c r="E24" s="11">
        <f t="shared" si="11"/>
        <v>4.3511000000000006</v>
      </c>
      <c r="F24" s="11">
        <f t="shared" si="11"/>
        <v>4.5251000000000001</v>
      </c>
      <c r="G24" s="11">
        <f t="shared" si="11"/>
        <v>4.0778999999999996</v>
      </c>
      <c r="H24" s="11">
        <f t="shared" si="11"/>
        <v>4.5195000000000007</v>
      </c>
      <c r="I24" s="11">
        <f t="shared" ref="I24:O24" si="12">SUM(I25:I29)</f>
        <v>0</v>
      </c>
      <c r="J24" s="11">
        <f t="shared" si="12"/>
        <v>0</v>
      </c>
      <c r="K24" s="11">
        <f t="shared" si="12"/>
        <v>0</v>
      </c>
      <c r="L24" s="11">
        <f t="shared" si="12"/>
        <v>0</v>
      </c>
      <c r="M24" s="11">
        <f t="shared" si="12"/>
        <v>0</v>
      </c>
      <c r="N24" s="11">
        <f t="shared" si="12"/>
        <v>0</v>
      </c>
      <c r="O24" s="11">
        <f t="shared" si="12"/>
        <v>0</v>
      </c>
      <c r="P24" s="11">
        <f>SUM(D24:O24)</f>
        <v>21.316700000000001</v>
      </c>
      <c r="Q24" s="11">
        <f t="shared" si="1"/>
        <v>9.2023000000000028</v>
      </c>
      <c r="R24" s="11">
        <f t="shared" si="3"/>
        <v>75.961665455986306</v>
      </c>
      <c r="S24" s="2"/>
      <c r="T24" s="8"/>
    </row>
    <row r="25" spans="1:24" ht="15" customHeight="1" x14ac:dyDescent="0.25">
      <c r="A25" s="2"/>
      <c r="B25" s="13" t="s">
        <v>36</v>
      </c>
      <c r="C25" s="14">
        <v>7.5270999999999972</v>
      </c>
      <c r="D25" s="14">
        <v>2.4723999999999999</v>
      </c>
      <c r="E25" s="14">
        <v>2.8208000000000002</v>
      </c>
      <c r="F25" s="14">
        <v>2.8755000000000002</v>
      </c>
      <c r="G25" s="14">
        <v>2.6628000000000003</v>
      </c>
      <c r="H25" s="14">
        <v>2.9904000000000006</v>
      </c>
      <c r="I25" s="14"/>
      <c r="J25" s="14"/>
      <c r="K25" s="14"/>
      <c r="L25" s="14"/>
      <c r="M25" s="14"/>
      <c r="N25" s="14"/>
      <c r="O25" s="14"/>
      <c r="P25" s="14">
        <f t="shared" ref="P25:P43" si="13">SUM(D25:O25)</f>
        <v>13.821900000000003</v>
      </c>
      <c r="Q25" s="14">
        <f t="shared" si="1"/>
        <v>6.2948000000000057</v>
      </c>
      <c r="R25" s="14">
        <f t="shared" si="3"/>
        <v>83.62848905953166</v>
      </c>
      <c r="S25" s="2"/>
      <c r="T25" s="8"/>
    </row>
    <row r="26" spans="1:24" ht="15" customHeight="1" x14ac:dyDescent="0.25">
      <c r="A26" s="2"/>
      <c r="B26" s="13" t="s">
        <v>37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/>
      <c r="J26" s="14"/>
      <c r="K26" s="14"/>
      <c r="L26" s="14"/>
      <c r="M26" s="14"/>
      <c r="N26" s="14"/>
      <c r="O26" s="14"/>
      <c r="P26" s="14">
        <f t="shared" si="13"/>
        <v>0</v>
      </c>
      <c r="Q26" s="14">
        <f t="shared" si="1"/>
        <v>0</v>
      </c>
      <c r="R26" s="14" t="str">
        <f t="shared" si="3"/>
        <v/>
      </c>
      <c r="S26" s="2"/>
      <c r="T26" s="8"/>
    </row>
    <row r="27" spans="1:24" ht="15" hidden="1" customHeight="1" x14ac:dyDescent="0.25">
      <c r="A27" s="2"/>
      <c r="B27" s="13" t="s">
        <v>38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/>
      <c r="J27" s="14"/>
      <c r="K27" s="14"/>
      <c r="L27" s="14"/>
      <c r="M27" s="14"/>
      <c r="N27" s="14"/>
      <c r="O27" s="14"/>
      <c r="P27" s="14">
        <f t="shared" si="13"/>
        <v>0</v>
      </c>
      <c r="Q27" s="14">
        <f t="shared" si="1"/>
        <v>0</v>
      </c>
      <c r="R27" s="14" t="str">
        <f t="shared" si="3"/>
        <v/>
      </c>
      <c r="S27" s="2"/>
      <c r="T27" s="8"/>
    </row>
    <row r="28" spans="1:24" ht="15" customHeight="1" x14ac:dyDescent="0.25">
      <c r="A28" s="2"/>
      <c r="B28" s="13" t="s">
        <v>39</v>
      </c>
      <c r="C28" s="14">
        <v>4.5845000000000002</v>
      </c>
      <c r="D28" s="14">
        <v>1.3706999999999998</v>
      </c>
      <c r="E28" s="14">
        <v>1.5303</v>
      </c>
      <c r="F28" s="14">
        <v>1.6496</v>
      </c>
      <c r="G28" s="14">
        <v>1.4150999999999998</v>
      </c>
      <c r="H28" s="14">
        <v>1.5290999999999999</v>
      </c>
      <c r="I28" s="14"/>
      <c r="J28" s="14"/>
      <c r="K28" s="14"/>
      <c r="L28" s="14"/>
      <c r="M28" s="14"/>
      <c r="N28" s="14"/>
      <c r="O28" s="14"/>
      <c r="P28" s="14">
        <f t="shared" si="13"/>
        <v>7.4947999999999988</v>
      </c>
      <c r="Q28" s="14">
        <f t="shared" si="1"/>
        <v>2.9102999999999986</v>
      </c>
      <c r="R28" s="14">
        <f t="shared" si="3"/>
        <v>63.481295670193006</v>
      </c>
      <c r="S28" s="2"/>
      <c r="T28" s="8"/>
    </row>
    <row r="29" spans="1:24" ht="15" customHeight="1" x14ac:dyDescent="0.25">
      <c r="A29" s="2"/>
      <c r="B29" s="13" t="s">
        <v>40</v>
      </c>
      <c r="C29" s="14">
        <f>+C30+C31</f>
        <v>2.8E-3</v>
      </c>
      <c r="D29" s="14">
        <f>+D30+D31</f>
        <v>0</v>
      </c>
      <c r="E29" s="14">
        <f t="shared" ref="E29:H29" si="14">+E30+E31</f>
        <v>0</v>
      </c>
      <c r="F29" s="14">
        <f t="shared" si="14"/>
        <v>0</v>
      </c>
      <c r="G29" s="14">
        <f t="shared" si="14"/>
        <v>0</v>
      </c>
      <c r="H29" s="14">
        <f t="shared" si="14"/>
        <v>0</v>
      </c>
      <c r="I29" s="14">
        <f t="shared" ref="I29:O29" si="15">+I30+I31</f>
        <v>0</v>
      </c>
      <c r="J29" s="14">
        <f t="shared" si="15"/>
        <v>0</v>
      </c>
      <c r="K29" s="14">
        <f t="shared" si="15"/>
        <v>0</v>
      </c>
      <c r="L29" s="14">
        <f t="shared" si="15"/>
        <v>0</v>
      </c>
      <c r="M29" s="14">
        <f t="shared" si="15"/>
        <v>0</v>
      </c>
      <c r="N29" s="14">
        <f t="shared" si="15"/>
        <v>0</v>
      </c>
      <c r="O29" s="14">
        <f t="shared" si="15"/>
        <v>0</v>
      </c>
      <c r="P29" s="14">
        <f>SUM(D29:O29)</f>
        <v>0</v>
      </c>
      <c r="Q29" s="14">
        <f t="shared" si="1"/>
        <v>-2.8E-3</v>
      </c>
      <c r="R29" s="14">
        <f t="shared" si="3"/>
        <v>-100</v>
      </c>
      <c r="S29" s="2"/>
      <c r="T29" s="8"/>
    </row>
    <row r="30" spans="1:24" ht="15" customHeight="1" x14ac:dyDescent="0.25">
      <c r="A30" s="2"/>
      <c r="B30" s="16" t="s">
        <v>41</v>
      </c>
      <c r="C30" s="14">
        <v>2.8E-3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/>
      <c r="J30" s="14"/>
      <c r="K30" s="14"/>
      <c r="L30" s="14"/>
      <c r="M30" s="14"/>
      <c r="N30" s="14"/>
      <c r="O30" s="14"/>
      <c r="P30" s="14">
        <f t="shared" si="13"/>
        <v>0</v>
      </c>
      <c r="Q30" s="14">
        <f>+P30-C30</f>
        <v>-2.8E-3</v>
      </c>
      <c r="R30" s="14">
        <f t="shared" si="3"/>
        <v>-100</v>
      </c>
      <c r="S30" s="2"/>
      <c r="T30" s="8"/>
    </row>
    <row r="31" spans="1:24" ht="15" customHeight="1" x14ac:dyDescent="0.25">
      <c r="A31" s="2"/>
      <c r="B31" s="16" t="s">
        <v>42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/>
      <c r="J31" s="14"/>
      <c r="K31" s="14"/>
      <c r="L31" s="14"/>
      <c r="M31" s="14"/>
      <c r="N31" s="14"/>
      <c r="O31" s="14"/>
      <c r="P31" s="14">
        <f t="shared" si="13"/>
        <v>0</v>
      </c>
      <c r="Q31" s="14">
        <f>+P31-C31</f>
        <v>0</v>
      </c>
      <c r="R31" s="14" t="str">
        <f t="shared" si="3"/>
        <v/>
      </c>
      <c r="S31" s="2"/>
      <c r="T31" s="8"/>
    </row>
    <row r="32" spans="1:24" ht="21" customHeight="1" x14ac:dyDescent="0.25">
      <c r="A32" s="2"/>
      <c r="B32" s="12" t="s">
        <v>43</v>
      </c>
      <c r="C32" s="11">
        <f>SUM(C33:C39)</f>
        <v>138.71641</v>
      </c>
      <c r="D32" s="11">
        <f>SUM(D33:D39)</f>
        <v>11.506999999999998</v>
      </c>
      <c r="E32" s="11">
        <f t="shared" ref="E32:H32" si="16">SUM(E33:E39)</f>
        <v>15.0398</v>
      </c>
      <c r="F32" s="11">
        <f t="shared" si="16"/>
        <v>15.5464</v>
      </c>
      <c r="G32" s="11">
        <f t="shared" si="16"/>
        <v>83.282700000000006</v>
      </c>
      <c r="H32" s="11">
        <f t="shared" si="16"/>
        <v>14.5002</v>
      </c>
      <c r="I32" s="11">
        <f t="shared" ref="I32:O32" si="17">SUM(I33:I39)</f>
        <v>0</v>
      </c>
      <c r="J32" s="11">
        <f t="shared" si="17"/>
        <v>0</v>
      </c>
      <c r="K32" s="11">
        <f t="shared" si="17"/>
        <v>0</v>
      </c>
      <c r="L32" s="11">
        <f t="shared" si="17"/>
        <v>0</v>
      </c>
      <c r="M32" s="11">
        <f t="shared" si="17"/>
        <v>0</v>
      </c>
      <c r="N32" s="11">
        <f t="shared" si="17"/>
        <v>0</v>
      </c>
      <c r="O32" s="11">
        <f t="shared" si="17"/>
        <v>0</v>
      </c>
      <c r="P32" s="11">
        <f>SUM(D32:O32)</f>
        <v>139.87610000000001</v>
      </c>
      <c r="Q32" s="11">
        <f t="shared" si="1"/>
        <v>1.1596900000000119</v>
      </c>
      <c r="R32" s="11">
        <f t="shared" si="3"/>
        <v>0.83601500356014979</v>
      </c>
      <c r="S32" s="2"/>
      <c r="T32" s="8"/>
    </row>
    <row r="33" spans="1:20" ht="15" customHeight="1" x14ac:dyDescent="0.25">
      <c r="A33" s="2"/>
      <c r="B33" s="13" t="s">
        <v>44</v>
      </c>
      <c r="C33" s="14">
        <v>3.6762000000000001</v>
      </c>
      <c r="D33" s="14">
        <v>0.55210000000000004</v>
      </c>
      <c r="E33" s="14">
        <v>0.62479999999999991</v>
      </c>
      <c r="F33" s="14">
        <v>0.51140000000000008</v>
      </c>
      <c r="G33" s="14">
        <v>0.85029999999999994</v>
      </c>
      <c r="H33" s="14">
        <v>0.88800000000000001</v>
      </c>
      <c r="I33" s="14"/>
      <c r="J33" s="14"/>
      <c r="K33" s="14"/>
      <c r="L33" s="14"/>
      <c r="M33" s="14"/>
      <c r="N33" s="14"/>
      <c r="O33" s="14"/>
      <c r="P33" s="14">
        <f t="shared" si="13"/>
        <v>3.4265999999999996</v>
      </c>
      <c r="Q33" s="14">
        <f t="shared" si="1"/>
        <v>-0.24960000000000049</v>
      </c>
      <c r="R33" s="14">
        <f t="shared" si="3"/>
        <v>-6.7896197160111109</v>
      </c>
      <c r="S33" s="2"/>
      <c r="T33" s="8"/>
    </row>
    <row r="34" spans="1:20" ht="15" customHeight="1" x14ac:dyDescent="0.25">
      <c r="A34" s="2"/>
      <c r="B34" s="13" t="s">
        <v>45</v>
      </c>
      <c r="C34" s="14">
        <v>36.621200000000002</v>
      </c>
      <c r="D34" s="14">
        <v>9.2717999999999989</v>
      </c>
      <c r="E34" s="14">
        <v>8.3094999999999999</v>
      </c>
      <c r="F34" s="14">
        <v>8.1539000000000001</v>
      </c>
      <c r="G34" s="14">
        <v>9.4327000000000005</v>
      </c>
      <c r="H34" s="14">
        <v>8.6907999999999994</v>
      </c>
      <c r="I34" s="14"/>
      <c r="J34" s="14"/>
      <c r="K34" s="14"/>
      <c r="L34" s="14"/>
      <c r="M34" s="14"/>
      <c r="N34" s="14"/>
      <c r="O34" s="14"/>
      <c r="P34" s="14">
        <f t="shared" si="13"/>
        <v>43.858699999999999</v>
      </c>
      <c r="Q34" s="14">
        <f t="shared" si="1"/>
        <v>7.2374999999999972</v>
      </c>
      <c r="R34" s="14">
        <f t="shared" si="3"/>
        <v>19.763142660535419</v>
      </c>
      <c r="S34" s="2"/>
      <c r="T34" s="8"/>
    </row>
    <row r="35" spans="1:20" ht="15" customHeight="1" x14ac:dyDescent="0.25">
      <c r="A35" s="2"/>
      <c r="B35" s="13" t="s">
        <v>46</v>
      </c>
      <c r="C35" s="14">
        <v>18.3995</v>
      </c>
      <c r="D35" s="14">
        <v>1.1369</v>
      </c>
      <c r="E35" s="14">
        <v>4.1852999999999998</v>
      </c>
      <c r="F35" s="14">
        <v>4.0913000000000004</v>
      </c>
      <c r="G35" s="14">
        <v>4.7294</v>
      </c>
      <c r="H35" s="14">
        <v>4.3588999999999993</v>
      </c>
      <c r="I35" s="14"/>
      <c r="J35" s="14"/>
      <c r="K35" s="14"/>
      <c r="L35" s="14"/>
      <c r="M35" s="14"/>
      <c r="N35" s="14"/>
      <c r="O35" s="14"/>
      <c r="P35" s="14">
        <f t="shared" si="13"/>
        <v>18.501799999999999</v>
      </c>
      <c r="Q35" s="14">
        <f t="shared" si="1"/>
        <v>0.10229999999999961</v>
      </c>
      <c r="R35" s="14">
        <f t="shared" si="3"/>
        <v>0.55599336938503552</v>
      </c>
      <c r="S35" s="2"/>
      <c r="T35" s="8"/>
    </row>
    <row r="36" spans="1:20" ht="15" customHeight="1" x14ac:dyDescent="0.25">
      <c r="A36" s="2"/>
      <c r="B36" s="13" t="s">
        <v>47</v>
      </c>
      <c r="C36" s="14">
        <v>0.3347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/>
      <c r="J36" s="14"/>
      <c r="K36" s="14"/>
      <c r="L36" s="14"/>
      <c r="M36" s="14"/>
      <c r="N36" s="14"/>
      <c r="O36" s="14"/>
      <c r="P36" s="14">
        <f t="shared" si="13"/>
        <v>0</v>
      </c>
      <c r="Q36" s="14">
        <f>+P36-C36</f>
        <v>-0.3347</v>
      </c>
      <c r="R36" s="14">
        <f t="shared" si="3"/>
        <v>-100</v>
      </c>
      <c r="S36" s="2"/>
      <c r="T36" s="8"/>
    </row>
    <row r="37" spans="1:20" ht="15" hidden="1" customHeight="1" x14ac:dyDescent="0.25">
      <c r="A37" s="2"/>
      <c r="B37" s="13" t="s">
        <v>48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>
        <f t="shared" si="13"/>
        <v>0</v>
      </c>
      <c r="Q37" s="14">
        <f t="shared" si="1"/>
        <v>0</v>
      </c>
      <c r="R37" s="14" t="str">
        <f t="shared" si="3"/>
        <v/>
      </c>
      <c r="S37" s="2"/>
      <c r="T37" s="8"/>
    </row>
    <row r="38" spans="1:20" ht="15" customHeight="1" x14ac:dyDescent="0.25">
      <c r="A38" s="2"/>
      <c r="B38" s="13" t="s">
        <v>49</v>
      </c>
      <c r="C38" s="14">
        <v>18.98601</v>
      </c>
      <c r="D38" s="14">
        <v>0.48359999999999997</v>
      </c>
      <c r="E38" s="14">
        <v>6.0299999999999999E-2</v>
      </c>
      <c r="F38" s="14">
        <v>4.7299999999999995E-2</v>
      </c>
      <c r="G38" s="14">
        <v>5.0000000000000001E-3</v>
      </c>
      <c r="H38" s="14">
        <v>2.9999999999999997E-4</v>
      </c>
      <c r="I38" s="14"/>
      <c r="J38" s="14"/>
      <c r="K38" s="14"/>
      <c r="L38" s="14"/>
      <c r="M38" s="14"/>
      <c r="N38" s="14"/>
      <c r="O38" s="14"/>
      <c r="P38" s="14">
        <f t="shared" si="13"/>
        <v>0.59649999999999992</v>
      </c>
      <c r="Q38" s="14">
        <f t="shared" si="1"/>
        <v>-18.389510000000001</v>
      </c>
      <c r="R38" s="14">
        <f t="shared" si="3"/>
        <v>-96.858212968390944</v>
      </c>
      <c r="S38" s="2"/>
      <c r="T38" s="8"/>
    </row>
    <row r="39" spans="1:20" ht="15" customHeight="1" x14ac:dyDescent="0.25">
      <c r="A39" s="2"/>
      <c r="B39" s="13" t="s">
        <v>50</v>
      </c>
      <c r="C39" s="14">
        <v>60.698800000000006</v>
      </c>
      <c r="D39" s="14">
        <v>6.2600000000000003E-2</v>
      </c>
      <c r="E39" s="14">
        <v>1.8598999999999997</v>
      </c>
      <c r="F39" s="14">
        <v>2.7425000000000002</v>
      </c>
      <c r="G39" s="14">
        <v>68.265299999999996</v>
      </c>
      <c r="H39" s="14">
        <v>0.56219999999999992</v>
      </c>
      <c r="I39" s="14"/>
      <c r="J39" s="14"/>
      <c r="K39" s="14"/>
      <c r="L39" s="14"/>
      <c r="M39" s="14"/>
      <c r="N39" s="14"/>
      <c r="O39" s="14"/>
      <c r="P39" s="14">
        <f t="shared" si="13"/>
        <v>73.492500000000007</v>
      </c>
      <c r="Q39" s="14">
        <f t="shared" si="1"/>
        <v>12.793700000000001</v>
      </c>
      <c r="R39" s="14">
        <f t="shared" si="3"/>
        <v>21.077352435303499</v>
      </c>
      <c r="S39" s="2"/>
      <c r="T39" s="8"/>
    </row>
    <row r="40" spans="1:20" ht="21" customHeight="1" x14ac:dyDescent="0.25">
      <c r="A40" s="2"/>
      <c r="B40" s="10" t="s">
        <v>51</v>
      </c>
      <c r="C40" s="11">
        <f>SUM(C41:C43)</f>
        <v>116.82209999999999</v>
      </c>
      <c r="D40" s="11">
        <f>SUM(D41:D43)</f>
        <v>13.667700000000004</v>
      </c>
      <c r="E40" s="11">
        <f t="shared" ref="E40:H40" si="18">SUM(E41:E43)</f>
        <v>31.590699999999998</v>
      </c>
      <c r="F40" s="11">
        <f t="shared" si="18"/>
        <v>19.779000000000003</v>
      </c>
      <c r="G40" s="11">
        <f t="shared" si="18"/>
        <v>16.8172</v>
      </c>
      <c r="H40" s="11">
        <f t="shared" si="18"/>
        <v>15.161199999999997</v>
      </c>
      <c r="I40" s="11">
        <f t="shared" ref="I40:O40" si="19">SUM(I41:I43)</f>
        <v>0</v>
      </c>
      <c r="J40" s="11">
        <f t="shared" si="19"/>
        <v>0</v>
      </c>
      <c r="K40" s="11">
        <f t="shared" si="19"/>
        <v>0</v>
      </c>
      <c r="L40" s="11">
        <f t="shared" si="19"/>
        <v>0</v>
      </c>
      <c r="M40" s="11">
        <f t="shared" si="19"/>
        <v>0</v>
      </c>
      <c r="N40" s="11">
        <f t="shared" si="19"/>
        <v>0</v>
      </c>
      <c r="O40" s="11">
        <f t="shared" si="19"/>
        <v>0</v>
      </c>
      <c r="P40" s="11">
        <f>SUM(D40:O40)</f>
        <v>97.015799999999999</v>
      </c>
      <c r="Q40" s="11">
        <f t="shared" si="1"/>
        <v>-19.806299999999993</v>
      </c>
      <c r="R40" s="11">
        <f t="shared" si="3"/>
        <v>-16.954240678775673</v>
      </c>
      <c r="S40" s="2"/>
      <c r="T40" s="8"/>
    </row>
    <row r="41" spans="1:20" ht="15" customHeight="1" x14ac:dyDescent="0.25">
      <c r="A41" s="2"/>
      <c r="B41" s="13" t="s">
        <v>52</v>
      </c>
      <c r="C41" s="14">
        <v>15.328799999999999</v>
      </c>
      <c r="D41" s="14">
        <v>4.1571999999999996</v>
      </c>
      <c r="E41" s="14">
        <v>3.5924999999999998</v>
      </c>
      <c r="F41" s="14">
        <v>3.4389000000000003</v>
      </c>
      <c r="G41" s="14">
        <v>4.048</v>
      </c>
      <c r="H41" s="14">
        <v>3.7380999999999998</v>
      </c>
      <c r="I41" s="14"/>
      <c r="J41" s="14"/>
      <c r="K41" s="14"/>
      <c r="L41" s="14"/>
      <c r="M41" s="14"/>
      <c r="N41" s="14"/>
      <c r="O41" s="14"/>
      <c r="P41" s="14">
        <f t="shared" si="13"/>
        <v>18.974699999999999</v>
      </c>
      <c r="Q41" s="14">
        <f t="shared" si="1"/>
        <v>3.6458999999999993</v>
      </c>
      <c r="R41" s="14">
        <f t="shared" si="3"/>
        <v>23.784640676373879</v>
      </c>
      <c r="S41" s="2"/>
      <c r="T41" s="8"/>
    </row>
    <row r="42" spans="1:20" ht="15" customHeight="1" x14ac:dyDescent="0.25">
      <c r="A42" s="2"/>
      <c r="B42" s="13" t="s">
        <v>53</v>
      </c>
      <c r="C42" s="14">
        <v>2.7904200000000001</v>
      </c>
      <c r="D42" s="14">
        <v>0.87040000000000006</v>
      </c>
      <c r="E42" s="14">
        <v>1.2164000000000001</v>
      </c>
      <c r="F42" s="14">
        <v>0.58420000000000005</v>
      </c>
      <c r="G42" s="14">
        <v>0.55710000000000004</v>
      </c>
      <c r="H42" s="14">
        <v>0.55530000000000002</v>
      </c>
      <c r="I42" s="14"/>
      <c r="J42" s="14"/>
      <c r="K42" s="14"/>
      <c r="L42" s="14"/>
      <c r="M42" s="14"/>
      <c r="N42" s="14"/>
      <c r="O42" s="14"/>
      <c r="P42" s="14">
        <f t="shared" si="13"/>
        <v>3.7834000000000003</v>
      </c>
      <c r="Q42" s="14">
        <f t="shared" si="1"/>
        <v>0.9929800000000002</v>
      </c>
      <c r="R42" s="14">
        <f t="shared" si="3"/>
        <v>35.58532407307861</v>
      </c>
      <c r="S42" s="2"/>
      <c r="T42" s="8"/>
    </row>
    <row r="43" spans="1:20" ht="15" customHeight="1" x14ac:dyDescent="0.25">
      <c r="A43" s="2"/>
      <c r="B43" s="13" t="s">
        <v>54</v>
      </c>
      <c r="C43" s="14">
        <v>98.702879999999993</v>
      </c>
      <c r="D43" s="14">
        <v>8.6401000000000039</v>
      </c>
      <c r="E43" s="14">
        <v>26.781799999999997</v>
      </c>
      <c r="F43" s="14">
        <v>15.755900000000004</v>
      </c>
      <c r="G43" s="14">
        <v>12.2121</v>
      </c>
      <c r="H43" s="14">
        <v>10.867799999999997</v>
      </c>
      <c r="I43" s="14"/>
      <c r="J43" s="14"/>
      <c r="K43" s="14"/>
      <c r="L43" s="14"/>
      <c r="M43" s="14"/>
      <c r="N43" s="14"/>
      <c r="O43" s="14"/>
      <c r="P43" s="14">
        <f t="shared" si="13"/>
        <v>74.2577</v>
      </c>
      <c r="Q43" s="14">
        <f t="shared" si="1"/>
        <v>-24.445179999999993</v>
      </c>
      <c r="R43" s="14">
        <f t="shared" si="3"/>
        <v>-24.766430320979484</v>
      </c>
      <c r="S43" s="2"/>
      <c r="T43" s="8"/>
    </row>
    <row r="44" spans="1:20" ht="6" hidden="1" customHeight="1" x14ac:dyDescent="0.2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  <c r="S44" s="2"/>
      <c r="T44" s="8"/>
    </row>
    <row r="45" spans="1:20" ht="6" customHeight="1" x14ac:dyDescent="0.25">
      <c r="A45" s="2"/>
      <c r="B45" s="2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</row>
    <row r="46" spans="1:20" ht="21" customHeight="1" x14ac:dyDescent="0.25">
      <c r="A46" s="2"/>
      <c r="B46" s="21" t="s">
        <v>62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1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1"/>
    </row>
    <row r="48" spans="1:20" ht="21" customHeight="1" x14ac:dyDescent="0.25">
      <c r="A48" s="2"/>
      <c r="B48" s="36" t="s">
        <v>55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2"/>
    </row>
    <row r="49" spans="2:24" ht="36" customHeight="1" x14ac:dyDescent="0.25">
      <c r="B49" s="35" t="s">
        <v>63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2" spans="2:24" x14ac:dyDescent="0.25">
      <c r="P52" s="22"/>
      <c r="Q52" s="22"/>
      <c r="R52" s="22"/>
      <c r="S52" s="22"/>
      <c r="V52" s="22"/>
      <c r="W52" s="22"/>
      <c r="X52" s="22"/>
    </row>
    <row r="53" spans="2:24" x14ac:dyDescent="0.2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U53" s="22"/>
      <c r="V53" s="22"/>
      <c r="W53" s="22"/>
      <c r="X53" s="22"/>
    </row>
  </sheetData>
  <mergeCells count="7">
    <mergeCell ref="B49:R49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P10:P43 C12:H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1BEC4-FB3F-4441-9E7D-8C8055A8DFBD}">
  <sheetPr>
    <tabColor theme="9"/>
    <pageSetUpPr fitToPage="1"/>
  </sheetPr>
  <dimension ref="A1:N49"/>
  <sheetViews>
    <sheetView zoomScale="80" zoomScaleNormal="80" workbookViewId="0">
      <selection activeCell="M15" sqref="M15"/>
    </sheetView>
  </sheetViews>
  <sheetFormatPr defaultColWidth="11.42578125" defaultRowHeight="15" x14ac:dyDescent="0.25"/>
  <cols>
    <col min="1" max="1" width="1.7109375" customWidth="1"/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0" max="10" width="1.7109375" customWidth="1"/>
    <col min="11" max="11" width="12.42578125" customWidth="1"/>
    <col min="254" max="254" width="1.7109375" customWidth="1"/>
    <col min="255" max="255" width="59.7109375" customWidth="1"/>
    <col min="256" max="258" width="12.42578125" customWidth="1"/>
    <col min="259" max="259" width="12.28515625" customWidth="1"/>
    <col min="260" max="260" width="9.7109375" customWidth="1"/>
    <col min="261" max="261" width="12.28515625" customWidth="1"/>
    <col min="262" max="262" width="9.7109375" customWidth="1"/>
    <col min="263" max="263" width="1.7109375" customWidth="1"/>
    <col min="264" max="264" width="12.42578125" customWidth="1"/>
    <col min="265" max="265" width="12.85546875" customWidth="1"/>
    <col min="266" max="266" width="12.42578125" customWidth="1"/>
    <col min="267" max="267" width="13" customWidth="1"/>
    <col min="510" max="510" width="1.7109375" customWidth="1"/>
    <col min="511" max="511" width="59.7109375" customWidth="1"/>
    <col min="512" max="514" width="12.42578125" customWidth="1"/>
    <col min="515" max="515" width="12.28515625" customWidth="1"/>
    <col min="516" max="516" width="9.7109375" customWidth="1"/>
    <col min="517" max="517" width="12.28515625" customWidth="1"/>
    <col min="518" max="518" width="9.7109375" customWidth="1"/>
    <col min="519" max="519" width="1.7109375" customWidth="1"/>
    <col min="520" max="520" width="12.42578125" customWidth="1"/>
    <col min="521" max="521" width="12.85546875" customWidth="1"/>
    <col min="522" max="522" width="12.42578125" customWidth="1"/>
    <col min="523" max="523" width="13" customWidth="1"/>
    <col min="766" max="766" width="1.7109375" customWidth="1"/>
    <col min="767" max="767" width="59.7109375" customWidth="1"/>
    <col min="768" max="770" width="12.42578125" customWidth="1"/>
    <col min="771" max="771" width="12.28515625" customWidth="1"/>
    <col min="772" max="772" width="9.7109375" customWidth="1"/>
    <col min="773" max="773" width="12.28515625" customWidth="1"/>
    <col min="774" max="774" width="9.7109375" customWidth="1"/>
    <col min="775" max="775" width="1.7109375" customWidth="1"/>
    <col min="776" max="776" width="12.42578125" customWidth="1"/>
    <col min="777" max="777" width="12.85546875" customWidth="1"/>
    <col min="778" max="778" width="12.42578125" customWidth="1"/>
    <col min="779" max="779" width="13" customWidth="1"/>
    <col min="1022" max="1022" width="1.7109375" customWidth="1"/>
    <col min="1023" max="1023" width="59.7109375" customWidth="1"/>
    <col min="1024" max="1026" width="12.42578125" customWidth="1"/>
    <col min="1027" max="1027" width="12.28515625" customWidth="1"/>
    <col min="1028" max="1028" width="9.7109375" customWidth="1"/>
    <col min="1029" max="1029" width="12.28515625" customWidth="1"/>
    <col min="1030" max="1030" width="9.7109375" customWidth="1"/>
    <col min="1031" max="1031" width="1.7109375" customWidth="1"/>
    <col min="1032" max="1032" width="12.42578125" customWidth="1"/>
    <col min="1033" max="1033" width="12.85546875" customWidth="1"/>
    <col min="1034" max="1034" width="12.42578125" customWidth="1"/>
    <col min="1035" max="1035" width="13" customWidth="1"/>
    <col min="1278" max="1278" width="1.7109375" customWidth="1"/>
    <col min="1279" max="1279" width="59.7109375" customWidth="1"/>
    <col min="1280" max="1282" width="12.42578125" customWidth="1"/>
    <col min="1283" max="1283" width="12.28515625" customWidth="1"/>
    <col min="1284" max="1284" width="9.7109375" customWidth="1"/>
    <col min="1285" max="1285" width="12.28515625" customWidth="1"/>
    <col min="1286" max="1286" width="9.7109375" customWidth="1"/>
    <col min="1287" max="1287" width="1.7109375" customWidth="1"/>
    <col min="1288" max="1288" width="12.42578125" customWidth="1"/>
    <col min="1289" max="1289" width="12.85546875" customWidth="1"/>
    <col min="1290" max="1290" width="12.42578125" customWidth="1"/>
    <col min="1291" max="1291" width="13" customWidth="1"/>
    <col min="1534" max="1534" width="1.7109375" customWidth="1"/>
    <col min="1535" max="1535" width="59.7109375" customWidth="1"/>
    <col min="1536" max="1538" width="12.42578125" customWidth="1"/>
    <col min="1539" max="1539" width="12.28515625" customWidth="1"/>
    <col min="1540" max="1540" width="9.7109375" customWidth="1"/>
    <col min="1541" max="1541" width="12.28515625" customWidth="1"/>
    <col min="1542" max="1542" width="9.7109375" customWidth="1"/>
    <col min="1543" max="1543" width="1.7109375" customWidth="1"/>
    <col min="1544" max="1544" width="12.42578125" customWidth="1"/>
    <col min="1545" max="1545" width="12.85546875" customWidth="1"/>
    <col min="1546" max="1546" width="12.42578125" customWidth="1"/>
    <col min="1547" max="1547" width="13" customWidth="1"/>
    <col min="1790" max="1790" width="1.7109375" customWidth="1"/>
    <col min="1791" max="1791" width="59.7109375" customWidth="1"/>
    <col min="1792" max="1794" width="12.42578125" customWidth="1"/>
    <col min="1795" max="1795" width="12.28515625" customWidth="1"/>
    <col min="1796" max="1796" width="9.7109375" customWidth="1"/>
    <col min="1797" max="1797" width="12.28515625" customWidth="1"/>
    <col min="1798" max="1798" width="9.7109375" customWidth="1"/>
    <col min="1799" max="1799" width="1.7109375" customWidth="1"/>
    <col min="1800" max="1800" width="12.42578125" customWidth="1"/>
    <col min="1801" max="1801" width="12.85546875" customWidth="1"/>
    <col min="1802" max="1802" width="12.42578125" customWidth="1"/>
    <col min="1803" max="1803" width="13" customWidth="1"/>
    <col min="2046" max="2046" width="1.7109375" customWidth="1"/>
    <col min="2047" max="2047" width="59.7109375" customWidth="1"/>
    <col min="2048" max="2050" width="12.42578125" customWidth="1"/>
    <col min="2051" max="2051" width="12.28515625" customWidth="1"/>
    <col min="2052" max="2052" width="9.7109375" customWidth="1"/>
    <col min="2053" max="2053" width="12.28515625" customWidth="1"/>
    <col min="2054" max="2054" width="9.7109375" customWidth="1"/>
    <col min="2055" max="2055" width="1.7109375" customWidth="1"/>
    <col min="2056" max="2056" width="12.42578125" customWidth="1"/>
    <col min="2057" max="2057" width="12.85546875" customWidth="1"/>
    <col min="2058" max="2058" width="12.42578125" customWidth="1"/>
    <col min="2059" max="2059" width="13" customWidth="1"/>
    <col min="2302" max="2302" width="1.7109375" customWidth="1"/>
    <col min="2303" max="2303" width="59.7109375" customWidth="1"/>
    <col min="2304" max="2306" width="12.42578125" customWidth="1"/>
    <col min="2307" max="2307" width="12.28515625" customWidth="1"/>
    <col min="2308" max="2308" width="9.7109375" customWidth="1"/>
    <col min="2309" max="2309" width="12.28515625" customWidth="1"/>
    <col min="2310" max="2310" width="9.7109375" customWidth="1"/>
    <col min="2311" max="2311" width="1.7109375" customWidth="1"/>
    <col min="2312" max="2312" width="12.42578125" customWidth="1"/>
    <col min="2313" max="2313" width="12.85546875" customWidth="1"/>
    <col min="2314" max="2314" width="12.42578125" customWidth="1"/>
    <col min="2315" max="2315" width="13" customWidth="1"/>
    <col min="2558" max="2558" width="1.7109375" customWidth="1"/>
    <col min="2559" max="2559" width="59.7109375" customWidth="1"/>
    <col min="2560" max="2562" width="12.42578125" customWidth="1"/>
    <col min="2563" max="2563" width="12.28515625" customWidth="1"/>
    <col min="2564" max="2564" width="9.7109375" customWidth="1"/>
    <col min="2565" max="2565" width="12.28515625" customWidth="1"/>
    <col min="2566" max="2566" width="9.7109375" customWidth="1"/>
    <col min="2567" max="2567" width="1.7109375" customWidth="1"/>
    <col min="2568" max="2568" width="12.42578125" customWidth="1"/>
    <col min="2569" max="2569" width="12.85546875" customWidth="1"/>
    <col min="2570" max="2570" width="12.42578125" customWidth="1"/>
    <col min="2571" max="2571" width="13" customWidth="1"/>
    <col min="2814" max="2814" width="1.7109375" customWidth="1"/>
    <col min="2815" max="2815" width="59.7109375" customWidth="1"/>
    <col min="2816" max="2818" width="12.42578125" customWidth="1"/>
    <col min="2819" max="2819" width="12.28515625" customWidth="1"/>
    <col min="2820" max="2820" width="9.7109375" customWidth="1"/>
    <col min="2821" max="2821" width="12.28515625" customWidth="1"/>
    <col min="2822" max="2822" width="9.7109375" customWidth="1"/>
    <col min="2823" max="2823" width="1.7109375" customWidth="1"/>
    <col min="2824" max="2824" width="12.42578125" customWidth="1"/>
    <col min="2825" max="2825" width="12.85546875" customWidth="1"/>
    <col min="2826" max="2826" width="12.42578125" customWidth="1"/>
    <col min="2827" max="2827" width="13" customWidth="1"/>
    <col min="3070" max="3070" width="1.7109375" customWidth="1"/>
    <col min="3071" max="3071" width="59.7109375" customWidth="1"/>
    <col min="3072" max="3074" width="12.42578125" customWidth="1"/>
    <col min="3075" max="3075" width="12.28515625" customWidth="1"/>
    <col min="3076" max="3076" width="9.7109375" customWidth="1"/>
    <col min="3077" max="3077" width="12.28515625" customWidth="1"/>
    <col min="3078" max="3078" width="9.7109375" customWidth="1"/>
    <col min="3079" max="3079" width="1.7109375" customWidth="1"/>
    <col min="3080" max="3080" width="12.42578125" customWidth="1"/>
    <col min="3081" max="3081" width="12.85546875" customWidth="1"/>
    <col min="3082" max="3082" width="12.42578125" customWidth="1"/>
    <col min="3083" max="3083" width="13" customWidth="1"/>
    <col min="3326" max="3326" width="1.7109375" customWidth="1"/>
    <col min="3327" max="3327" width="59.7109375" customWidth="1"/>
    <col min="3328" max="3330" width="12.42578125" customWidth="1"/>
    <col min="3331" max="3331" width="12.28515625" customWidth="1"/>
    <col min="3332" max="3332" width="9.7109375" customWidth="1"/>
    <col min="3333" max="3333" width="12.28515625" customWidth="1"/>
    <col min="3334" max="3334" width="9.7109375" customWidth="1"/>
    <col min="3335" max="3335" width="1.7109375" customWidth="1"/>
    <col min="3336" max="3336" width="12.42578125" customWidth="1"/>
    <col min="3337" max="3337" width="12.85546875" customWidth="1"/>
    <col min="3338" max="3338" width="12.42578125" customWidth="1"/>
    <col min="3339" max="3339" width="13" customWidth="1"/>
    <col min="3582" max="3582" width="1.7109375" customWidth="1"/>
    <col min="3583" max="3583" width="59.7109375" customWidth="1"/>
    <col min="3584" max="3586" width="12.42578125" customWidth="1"/>
    <col min="3587" max="3587" width="12.28515625" customWidth="1"/>
    <col min="3588" max="3588" width="9.7109375" customWidth="1"/>
    <col min="3589" max="3589" width="12.28515625" customWidth="1"/>
    <col min="3590" max="3590" width="9.7109375" customWidth="1"/>
    <col min="3591" max="3591" width="1.7109375" customWidth="1"/>
    <col min="3592" max="3592" width="12.42578125" customWidth="1"/>
    <col min="3593" max="3593" width="12.85546875" customWidth="1"/>
    <col min="3594" max="3594" width="12.42578125" customWidth="1"/>
    <col min="3595" max="3595" width="13" customWidth="1"/>
    <col min="3838" max="3838" width="1.7109375" customWidth="1"/>
    <col min="3839" max="3839" width="59.7109375" customWidth="1"/>
    <col min="3840" max="3842" width="12.42578125" customWidth="1"/>
    <col min="3843" max="3843" width="12.28515625" customWidth="1"/>
    <col min="3844" max="3844" width="9.7109375" customWidth="1"/>
    <col min="3845" max="3845" width="12.28515625" customWidth="1"/>
    <col min="3846" max="3846" width="9.7109375" customWidth="1"/>
    <col min="3847" max="3847" width="1.7109375" customWidth="1"/>
    <col min="3848" max="3848" width="12.42578125" customWidth="1"/>
    <col min="3849" max="3849" width="12.85546875" customWidth="1"/>
    <col min="3850" max="3850" width="12.42578125" customWidth="1"/>
    <col min="3851" max="3851" width="13" customWidth="1"/>
    <col min="4094" max="4094" width="1.7109375" customWidth="1"/>
    <col min="4095" max="4095" width="59.7109375" customWidth="1"/>
    <col min="4096" max="4098" width="12.42578125" customWidth="1"/>
    <col min="4099" max="4099" width="12.28515625" customWidth="1"/>
    <col min="4100" max="4100" width="9.7109375" customWidth="1"/>
    <col min="4101" max="4101" width="12.28515625" customWidth="1"/>
    <col min="4102" max="4102" width="9.7109375" customWidth="1"/>
    <col min="4103" max="4103" width="1.7109375" customWidth="1"/>
    <col min="4104" max="4104" width="12.42578125" customWidth="1"/>
    <col min="4105" max="4105" width="12.85546875" customWidth="1"/>
    <col min="4106" max="4106" width="12.42578125" customWidth="1"/>
    <col min="4107" max="4107" width="13" customWidth="1"/>
    <col min="4350" max="4350" width="1.7109375" customWidth="1"/>
    <col min="4351" max="4351" width="59.7109375" customWidth="1"/>
    <col min="4352" max="4354" width="12.42578125" customWidth="1"/>
    <col min="4355" max="4355" width="12.28515625" customWidth="1"/>
    <col min="4356" max="4356" width="9.7109375" customWidth="1"/>
    <col min="4357" max="4357" width="12.28515625" customWidth="1"/>
    <col min="4358" max="4358" width="9.7109375" customWidth="1"/>
    <col min="4359" max="4359" width="1.7109375" customWidth="1"/>
    <col min="4360" max="4360" width="12.42578125" customWidth="1"/>
    <col min="4361" max="4361" width="12.85546875" customWidth="1"/>
    <col min="4362" max="4362" width="12.42578125" customWidth="1"/>
    <col min="4363" max="4363" width="13" customWidth="1"/>
    <col min="4606" max="4606" width="1.7109375" customWidth="1"/>
    <col min="4607" max="4607" width="59.7109375" customWidth="1"/>
    <col min="4608" max="4610" width="12.42578125" customWidth="1"/>
    <col min="4611" max="4611" width="12.28515625" customWidth="1"/>
    <col min="4612" max="4612" width="9.7109375" customWidth="1"/>
    <col min="4613" max="4613" width="12.28515625" customWidth="1"/>
    <col min="4614" max="4614" width="9.7109375" customWidth="1"/>
    <col min="4615" max="4615" width="1.7109375" customWidth="1"/>
    <col min="4616" max="4616" width="12.42578125" customWidth="1"/>
    <col min="4617" max="4617" width="12.85546875" customWidth="1"/>
    <col min="4618" max="4618" width="12.42578125" customWidth="1"/>
    <col min="4619" max="4619" width="13" customWidth="1"/>
    <col min="4862" max="4862" width="1.7109375" customWidth="1"/>
    <col min="4863" max="4863" width="59.7109375" customWidth="1"/>
    <col min="4864" max="4866" width="12.42578125" customWidth="1"/>
    <col min="4867" max="4867" width="12.28515625" customWidth="1"/>
    <col min="4868" max="4868" width="9.7109375" customWidth="1"/>
    <col min="4869" max="4869" width="12.28515625" customWidth="1"/>
    <col min="4870" max="4870" width="9.7109375" customWidth="1"/>
    <col min="4871" max="4871" width="1.7109375" customWidth="1"/>
    <col min="4872" max="4872" width="12.42578125" customWidth="1"/>
    <col min="4873" max="4873" width="12.85546875" customWidth="1"/>
    <col min="4874" max="4874" width="12.42578125" customWidth="1"/>
    <col min="4875" max="4875" width="13" customWidth="1"/>
    <col min="5118" max="5118" width="1.7109375" customWidth="1"/>
    <col min="5119" max="5119" width="59.7109375" customWidth="1"/>
    <col min="5120" max="5122" width="12.42578125" customWidth="1"/>
    <col min="5123" max="5123" width="12.28515625" customWidth="1"/>
    <col min="5124" max="5124" width="9.7109375" customWidth="1"/>
    <col min="5125" max="5125" width="12.28515625" customWidth="1"/>
    <col min="5126" max="5126" width="9.7109375" customWidth="1"/>
    <col min="5127" max="5127" width="1.7109375" customWidth="1"/>
    <col min="5128" max="5128" width="12.42578125" customWidth="1"/>
    <col min="5129" max="5129" width="12.85546875" customWidth="1"/>
    <col min="5130" max="5130" width="12.42578125" customWidth="1"/>
    <col min="5131" max="5131" width="13" customWidth="1"/>
    <col min="5374" max="5374" width="1.7109375" customWidth="1"/>
    <col min="5375" max="5375" width="59.7109375" customWidth="1"/>
    <col min="5376" max="5378" width="12.42578125" customWidth="1"/>
    <col min="5379" max="5379" width="12.28515625" customWidth="1"/>
    <col min="5380" max="5380" width="9.7109375" customWidth="1"/>
    <col min="5381" max="5381" width="12.28515625" customWidth="1"/>
    <col min="5382" max="5382" width="9.7109375" customWidth="1"/>
    <col min="5383" max="5383" width="1.7109375" customWidth="1"/>
    <col min="5384" max="5384" width="12.42578125" customWidth="1"/>
    <col min="5385" max="5385" width="12.85546875" customWidth="1"/>
    <col min="5386" max="5386" width="12.42578125" customWidth="1"/>
    <col min="5387" max="5387" width="13" customWidth="1"/>
    <col min="5630" max="5630" width="1.7109375" customWidth="1"/>
    <col min="5631" max="5631" width="59.7109375" customWidth="1"/>
    <col min="5632" max="5634" width="12.42578125" customWidth="1"/>
    <col min="5635" max="5635" width="12.28515625" customWidth="1"/>
    <col min="5636" max="5636" width="9.7109375" customWidth="1"/>
    <col min="5637" max="5637" width="12.28515625" customWidth="1"/>
    <col min="5638" max="5638" width="9.7109375" customWidth="1"/>
    <col min="5639" max="5639" width="1.7109375" customWidth="1"/>
    <col min="5640" max="5640" width="12.42578125" customWidth="1"/>
    <col min="5641" max="5641" width="12.85546875" customWidth="1"/>
    <col min="5642" max="5642" width="12.42578125" customWidth="1"/>
    <col min="5643" max="5643" width="13" customWidth="1"/>
    <col min="5886" max="5886" width="1.7109375" customWidth="1"/>
    <col min="5887" max="5887" width="59.7109375" customWidth="1"/>
    <col min="5888" max="5890" width="12.42578125" customWidth="1"/>
    <col min="5891" max="5891" width="12.28515625" customWidth="1"/>
    <col min="5892" max="5892" width="9.7109375" customWidth="1"/>
    <col min="5893" max="5893" width="12.28515625" customWidth="1"/>
    <col min="5894" max="5894" width="9.7109375" customWidth="1"/>
    <col min="5895" max="5895" width="1.7109375" customWidth="1"/>
    <col min="5896" max="5896" width="12.42578125" customWidth="1"/>
    <col min="5897" max="5897" width="12.85546875" customWidth="1"/>
    <col min="5898" max="5898" width="12.42578125" customWidth="1"/>
    <col min="5899" max="5899" width="13" customWidth="1"/>
    <col min="6142" max="6142" width="1.7109375" customWidth="1"/>
    <col min="6143" max="6143" width="59.7109375" customWidth="1"/>
    <col min="6144" max="6146" width="12.42578125" customWidth="1"/>
    <col min="6147" max="6147" width="12.28515625" customWidth="1"/>
    <col min="6148" max="6148" width="9.7109375" customWidth="1"/>
    <col min="6149" max="6149" width="12.28515625" customWidth="1"/>
    <col min="6150" max="6150" width="9.7109375" customWidth="1"/>
    <col min="6151" max="6151" width="1.7109375" customWidth="1"/>
    <col min="6152" max="6152" width="12.42578125" customWidth="1"/>
    <col min="6153" max="6153" width="12.85546875" customWidth="1"/>
    <col min="6154" max="6154" width="12.42578125" customWidth="1"/>
    <col min="6155" max="6155" width="13" customWidth="1"/>
    <col min="6398" max="6398" width="1.7109375" customWidth="1"/>
    <col min="6399" max="6399" width="59.7109375" customWidth="1"/>
    <col min="6400" max="6402" width="12.42578125" customWidth="1"/>
    <col min="6403" max="6403" width="12.28515625" customWidth="1"/>
    <col min="6404" max="6404" width="9.7109375" customWidth="1"/>
    <col min="6405" max="6405" width="12.28515625" customWidth="1"/>
    <col min="6406" max="6406" width="9.7109375" customWidth="1"/>
    <col min="6407" max="6407" width="1.7109375" customWidth="1"/>
    <col min="6408" max="6408" width="12.42578125" customWidth="1"/>
    <col min="6409" max="6409" width="12.85546875" customWidth="1"/>
    <col min="6410" max="6410" width="12.42578125" customWidth="1"/>
    <col min="6411" max="6411" width="13" customWidth="1"/>
    <col min="6654" max="6654" width="1.7109375" customWidth="1"/>
    <col min="6655" max="6655" width="59.7109375" customWidth="1"/>
    <col min="6656" max="6658" width="12.42578125" customWidth="1"/>
    <col min="6659" max="6659" width="12.28515625" customWidth="1"/>
    <col min="6660" max="6660" width="9.7109375" customWidth="1"/>
    <col min="6661" max="6661" width="12.28515625" customWidth="1"/>
    <col min="6662" max="6662" width="9.7109375" customWidth="1"/>
    <col min="6663" max="6663" width="1.7109375" customWidth="1"/>
    <col min="6664" max="6664" width="12.42578125" customWidth="1"/>
    <col min="6665" max="6665" width="12.85546875" customWidth="1"/>
    <col min="6666" max="6666" width="12.42578125" customWidth="1"/>
    <col min="6667" max="6667" width="13" customWidth="1"/>
    <col min="6910" max="6910" width="1.7109375" customWidth="1"/>
    <col min="6911" max="6911" width="59.7109375" customWidth="1"/>
    <col min="6912" max="6914" width="12.42578125" customWidth="1"/>
    <col min="6915" max="6915" width="12.28515625" customWidth="1"/>
    <col min="6916" max="6916" width="9.7109375" customWidth="1"/>
    <col min="6917" max="6917" width="12.28515625" customWidth="1"/>
    <col min="6918" max="6918" width="9.7109375" customWidth="1"/>
    <col min="6919" max="6919" width="1.7109375" customWidth="1"/>
    <col min="6920" max="6920" width="12.42578125" customWidth="1"/>
    <col min="6921" max="6921" width="12.85546875" customWidth="1"/>
    <col min="6922" max="6922" width="12.42578125" customWidth="1"/>
    <col min="6923" max="6923" width="13" customWidth="1"/>
    <col min="7166" max="7166" width="1.7109375" customWidth="1"/>
    <col min="7167" max="7167" width="59.7109375" customWidth="1"/>
    <col min="7168" max="7170" width="12.42578125" customWidth="1"/>
    <col min="7171" max="7171" width="12.28515625" customWidth="1"/>
    <col min="7172" max="7172" width="9.7109375" customWidth="1"/>
    <col min="7173" max="7173" width="12.28515625" customWidth="1"/>
    <col min="7174" max="7174" width="9.7109375" customWidth="1"/>
    <col min="7175" max="7175" width="1.7109375" customWidth="1"/>
    <col min="7176" max="7176" width="12.42578125" customWidth="1"/>
    <col min="7177" max="7177" width="12.85546875" customWidth="1"/>
    <col min="7178" max="7178" width="12.42578125" customWidth="1"/>
    <col min="7179" max="7179" width="13" customWidth="1"/>
    <col min="7422" max="7422" width="1.7109375" customWidth="1"/>
    <col min="7423" max="7423" width="59.7109375" customWidth="1"/>
    <col min="7424" max="7426" width="12.42578125" customWidth="1"/>
    <col min="7427" max="7427" width="12.28515625" customWidth="1"/>
    <col min="7428" max="7428" width="9.7109375" customWidth="1"/>
    <col min="7429" max="7429" width="12.28515625" customWidth="1"/>
    <col min="7430" max="7430" width="9.7109375" customWidth="1"/>
    <col min="7431" max="7431" width="1.7109375" customWidth="1"/>
    <col min="7432" max="7432" width="12.42578125" customWidth="1"/>
    <col min="7433" max="7433" width="12.85546875" customWidth="1"/>
    <col min="7434" max="7434" width="12.42578125" customWidth="1"/>
    <col min="7435" max="7435" width="13" customWidth="1"/>
    <col min="7678" max="7678" width="1.7109375" customWidth="1"/>
    <col min="7679" max="7679" width="59.7109375" customWidth="1"/>
    <col min="7680" max="7682" width="12.42578125" customWidth="1"/>
    <col min="7683" max="7683" width="12.28515625" customWidth="1"/>
    <col min="7684" max="7684" width="9.7109375" customWidth="1"/>
    <col min="7685" max="7685" width="12.28515625" customWidth="1"/>
    <col min="7686" max="7686" width="9.7109375" customWidth="1"/>
    <col min="7687" max="7687" width="1.7109375" customWidth="1"/>
    <col min="7688" max="7688" width="12.42578125" customWidth="1"/>
    <col min="7689" max="7689" width="12.85546875" customWidth="1"/>
    <col min="7690" max="7690" width="12.42578125" customWidth="1"/>
    <col min="7691" max="7691" width="13" customWidth="1"/>
    <col min="7934" max="7934" width="1.7109375" customWidth="1"/>
    <col min="7935" max="7935" width="59.7109375" customWidth="1"/>
    <col min="7936" max="7938" width="12.42578125" customWidth="1"/>
    <col min="7939" max="7939" width="12.28515625" customWidth="1"/>
    <col min="7940" max="7940" width="9.7109375" customWidth="1"/>
    <col min="7941" max="7941" width="12.28515625" customWidth="1"/>
    <col min="7942" max="7942" width="9.7109375" customWidth="1"/>
    <col min="7943" max="7943" width="1.7109375" customWidth="1"/>
    <col min="7944" max="7944" width="12.42578125" customWidth="1"/>
    <col min="7945" max="7945" width="12.85546875" customWidth="1"/>
    <col min="7946" max="7946" width="12.42578125" customWidth="1"/>
    <col min="7947" max="7947" width="13" customWidth="1"/>
    <col min="8190" max="8190" width="1.7109375" customWidth="1"/>
    <col min="8191" max="8191" width="59.7109375" customWidth="1"/>
    <col min="8192" max="8194" width="12.42578125" customWidth="1"/>
    <col min="8195" max="8195" width="12.28515625" customWidth="1"/>
    <col min="8196" max="8196" width="9.7109375" customWidth="1"/>
    <col min="8197" max="8197" width="12.28515625" customWidth="1"/>
    <col min="8198" max="8198" width="9.7109375" customWidth="1"/>
    <col min="8199" max="8199" width="1.7109375" customWidth="1"/>
    <col min="8200" max="8200" width="12.42578125" customWidth="1"/>
    <col min="8201" max="8201" width="12.85546875" customWidth="1"/>
    <col min="8202" max="8202" width="12.42578125" customWidth="1"/>
    <col min="8203" max="8203" width="13" customWidth="1"/>
    <col min="8446" max="8446" width="1.7109375" customWidth="1"/>
    <col min="8447" max="8447" width="59.7109375" customWidth="1"/>
    <col min="8448" max="8450" width="12.42578125" customWidth="1"/>
    <col min="8451" max="8451" width="12.28515625" customWidth="1"/>
    <col min="8452" max="8452" width="9.7109375" customWidth="1"/>
    <col min="8453" max="8453" width="12.28515625" customWidth="1"/>
    <col min="8454" max="8454" width="9.7109375" customWidth="1"/>
    <col min="8455" max="8455" width="1.7109375" customWidth="1"/>
    <col min="8456" max="8456" width="12.42578125" customWidth="1"/>
    <col min="8457" max="8457" width="12.85546875" customWidth="1"/>
    <col min="8458" max="8458" width="12.42578125" customWidth="1"/>
    <col min="8459" max="8459" width="13" customWidth="1"/>
    <col min="8702" max="8702" width="1.7109375" customWidth="1"/>
    <col min="8703" max="8703" width="59.7109375" customWidth="1"/>
    <col min="8704" max="8706" width="12.42578125" customWidth="1"/>
    <col min="8707" max="8707" width="12.28515625" customWidth="1"/>
    <col min="8708" max="8708" width="9.7109375" customWidth="1"/>
    <col min="8709" max="8709" width="12.28515625" customWidth="1"/>
    <col min="8710" max="8710" width="9.7109375" customWidth="1"/>
    <col min="8711" max="8711" width="1.7109375" customWidth="1"/>
    <col min="8712" max="8712" width="12.42578125" customWidth="1"/>
    <col min="8713" max="8713" width="12.85546875" customWidth="1"/>
    <col min="8714" max="8714" width="12.42578125" customWidth="1"/>
    <col min="8715" max="8715" width="13" customWidth="1"/>
    <col min="8958" max="8958" width="1.7109375" customWidth="1"/>
    <col min="8959" max="8959" width="59.7109375" customWidth="1"/>
    <col min="8960" max="8962" width="12.42578125" customWidth="1"/>
    <col min="8963" max="8963" width="12.28515625" customWidth="1"/>
    <col min="8964" max="8964" width="9.7109375" customWidth="1"/>
    <col min="8965" max="8965" width="12.28515625" customWidth="1"/>
    <col min="8966" max="8966" width="9.7109375" customWidth="1"/>
    <col min="8967" max="8967" width="1.7109375" customWidth="1"/>
    <col min="8968" max="8968" width="12.42578125" customWidth="1"/>
    <col min="8969" max="8969" width="12.85546875" customWidth="1"/>
    <col min="8970" max="8970" width="12.42578125" customWidth="1"/>
    <col min="8971" max="8971" width="13" customWidth="1"/>
    <col min="9214" max="9214" width="1.7109375" customWidth="1"/>
    <col min="9215" max="9215" width="59.7109375" customWidth="1"/>
    <col min="9216" max="9218" width="12.42578125" customWidth="1"/>
    <col min="9219" max="9219" width="12.28515625" customWidth="1"/>
    <col min="9220" max="9220" width="9.7109375" customWidth="1"/>
    <col min="9221" max="9221" width="12.28515625" customWidth="1"/>
    <col min="9222" max="9222" width="9.7109375" customWidth="1"/>
    <col min="9223" max="9223" width="1.7109375" customWidth="1"/>
    <col min="9224" max="9224" width="12.42578125" customWidth="1"/>
    <col min="9225" max="9225" width="12.85546875" customWidth="1"/>
    <col min="9226" max="9226" width="12.42578125" customWidth="1"/>
    <col min="9227" max="9227" width="13" customWidth="1"/>
    <col min="9470" max="9470" width="1.7109375" customWidth="1"/>
    <col min="9471" max="9471" width="59.7109375" customWidth="1"/>
    <col min="9472" max="9474" width="12.42578125" customWidth="1"/>
    <col min="9475" max="9475" width="12.28515625" customWidth="1"/>
    <col min="9476" max="9476" width="9.7109375" customWidth="1"/>
    <col min="9477" max="9477" width="12.28515625" customWidth="1"/>
    <col min="9478" max="9478" width="9.7109375" customWidth="1"/>
    <col min="9479" max="9479" width="1.7109375" customWidth="1"/>
    <col min="9480" max="9480" width="12.42578125" customWidth="1"/>
    <col min="9481" max="9481" width="12.85546875" customWidth="1"/>
    <col min="9482" max="9482" width="12.42578125" customWidth="1"/>
    <col min="9483" max="9483" width="13" customWidth="1"/>
    <col min="9726" max="9726" width="1.7109375" customWidth="1"/>
    <col min="9727" max="9727" width="59.7109375" customWidth="1"/>
    <col min="9728" max="9730" width="12.42578125" customWidth="1"/>
    <col min="9731" max="9731" width="12.28515625" customWidth="1"/>
    <col min="9732" max="9732" width="9.7109375" customWidth="1"/>
    <col min="9733" max="9733" width="12.28515625" customWidth="1"/>
    <col min="9734" max="9734" width="9.7109375" customWidth="1"/>
    <col min="9735" max="9735" width="1.7109375" customWidth="1"/>
    <col min="9736" max="9736" width="12.42578125" customWidth="1"/>
    <col min="9737" max="9737" width="12.85546875" customWidth="1"/>
    <col min="9738" max="9738" width="12.42578125" customWidth="1"/>
    <col min="9739" max="9739" width="13" customWidth="1"/>
    <col min="9982" max="9982" width="1.7109375" customWidth="1"/>
    <col min="9983" max="9983" width="59.7109375" customWidth="1"/>
    <col min="9984" max="9986" width="12.42578125" customWidth="1"/>
    <col min="9987" max="9987" width="12.28515625" customWidth="1"/>
    <col min="9988" max="9988" width="9.7109375" customWidth="1"/>
    <col min="9989" max="9989" width="12.28515625" customWidth="1"/>
    <col min="9990" max="9990" width="9.7109375" customWidth="1"/>
    <col min="9991" max="9991" width="1.7109375" customWidth="1"/>
    <col min="9992" max="9992" width="12.42578125" customWidth="1"/>
    <col min="9993" max="9993" width="12.85546875" customWidth="1"/>
    <col min="9994" max="9994" width="12.42578125" customWidth="1"/>
    <col min="9995" max="9995" width="13" customWidth="1"/>
    <col min="10238" max="10238" width="1.7109375" customWidth="1"/>
    <col min="10239" max="10239" width="59.7109375" customWidth="1"/>
    <col min="10240" max="10242" width="12.42578125" customWidth="1"/>
    <col min="10243" max="10243" width="12.28515625" customWidth="1"/>
    <col min="10244" max="10244" width="9.7109375" customWidth="1"/>
    <col min="10245" max="10245" width="12.28515625" customWidth="1"/>
    <col min="10246" max="10246" width="9.7109375" customWidth="1"/>
    <col min="10247" max="10247" width="1.7109375" customWidth="1"/>
    <col min="10248" max="10248" width="12.42578125" customWidth="1"/>
    <col min="10249" max="10249" width="12.85546875" customWidth="1"/>
    <col min="10250" max="10250" width="12.42578125" customWidth="1"/>
    <col min="10251" max="10251" width="13" customWidth="1"/>
    <col min="10494" max="10494" width="1.7109375" customWidth="1"/>
    <col min="10495" max="10495" width="59.7109375" customWidth="1"/>
    <col min="10496" max="10498" width="12.42578125" customWidth="1"/>
    <col min="10499" max="10499" width="12.28515625" customWidth="1"/>
    <col min="10500" max="10500" width="9.7109375" customWidth="1"/>
    <col min="10501" max="10501" width="12.28515625" customWidth="1"/>
    <col min="10502" max="10502" width="9.7109375" customWidth="1"/>
    <col min="10503" max="10503" width="1.7109375" customWidth="1"/>
    <col min="10504" max="10504" width="12.42578125" customWidth="1"/>
    <col min="10505" max="10505" width="12.85546875" customWidth="1"/>
    <col min="10506" max="10506" width="12.42578125" customWidth="1"/>
    <col min="10507" max="10507" width="13" customWidth="1"/>
    <col min="10750" max="10750" width="1.7109375" customWidth="1"/>
    <col min="10751" max="10751" width="59.7109375" customWidth="1"/>
    <col min="10752" max="10754" width="12.42578125" customWidth="1"/>
    <col min="10755" max="10755" width="12.28515625" customWidth="1"/>
    <col min="10756" max="10756" width="9.7109375" customWidth="1"/>
    <col min="10757" max="10757" width="12.28515625" customWidth="1"/>
    <col min="10758" max="10758" width="9.7109375" customWidth="1"/>
    <col min="10759" max="10759" width="1.7109375" customWidth="1"/>
    <col min="10760" max="10760" width="12.42578125" customWidth="1"/>
    <col min="10761" max="10761" width="12.85546875" customWidth="1"/>
    <col min="10762" max="10762" width="12.42578125" customWidth="1"/>
    <col min="10763" max="10763" width="13" customWidth="1"/>
    <col min="11006" max="11006" width="1.7109375" customWidth="1"/>
    <col min="11007" max="11007" width="59.7109375" customWidth="1"/>
    <col min="11008" max="11010" width="12.42578125" customWidth="1"/>
    <col min="11011" max="11011" width="12.28515625" customWidth="1"/>
    <col min="11012" max="11012" width="9.7109375" customWidth="1"/>
    <col min="11013" max="11013" width="12.28515625" customWidth="1"/>
    <col min="11014" max="11014" width="9.7109375" customWidth="1"/>
    <col min="11015" max="11015" width="1.7109375" customWidth="1"/>
    <col min="11016" max="11016" width="12.42578125" customWidth="1"/>
    <col min="11017" max="11017" width="12.85546875" customWidth="1"/>
    <col min="11018" max="11018" width="12.42578125" customWidth="1"/>
    <col min="11019" max="11019" width="13" customWidth="1"/>
    <col min="11262" max="11262" width="1.7109375" customWidth="1"/>
    <col min="11263" max="11263" width="59.7109375" customWidth="1"/>
    <col min="11264" max="11266" width="12.42578125" customWidth="1"/>
    <col min="11267" max="11267" width="12.28515625" customWidth="1"/>
    <col min="11268" max="11268" width="9.7109375" customWidth="1"/>
    <col min="11269" max="11269" width="12.28515625" customWidth="1"/>
    <col min="11270" max="11270" width="9.7109375" customWidth="1"/>
    <col min="11271" max="11271" width="1.7109375" customWidth="1"/>
    <col min="11272" max="11272" width="12.42578125" customWidth="1"/>
    <col min="11273" max="11273" width="12.85546875" customWidth="1"/>
    <col min="11274" max="11274" width="12.42578125" customWidth="1"/>
    <col min="11275" max="11275" width="13" customWidth="1"/>
    <col min="11518" max="11518" width="1.7109375" customWidth="1"/>
    <col min="11519" max="11519" width="59.7109375" customWidth="1"/>
    <col min="11520" max="11522" width="12.42578125" customWidth="1"/>
    <col min="11523" max="11523" width="12.28515625" customWidth="1"/>
    <col min="11524" max="11524" width="9.7109375" customWidth="1"/>
    <col min="11525" max="11525" width="12.28515625" customWidth="1"/>
    <col min="11526" max="11526" width="9.7109375" customWidth="1"/>
    <col min="11527" max="11527" width="1.7109375" customWidth="1"/>
    <col min="11528" max="11528" width="12.42578125" customWidth="1"/>
    <col min="11529" max="11529" width="12.85546875" customWidth="1"/>
    <col min="11530" max="11530" width="12.42578125" customWidth="1"/>
    <col min="11531" max="11531" width="13" customWidth="1"/>
    <col min="11774" max="11774" width="1.7109375" customWidth="1"/>
    <col min="11775" max="11775" width="59.7109375" customWidth="1"/>
    <col min="11776" max="11778" width="12.42578125" customWidth="1"/>
    <col min="11779" max="11779" width="12.28515625" customWidth="1"/>
    <col min="11780" max="11780" width="9.7109375" customWidth="1"/>
    <col min="11781" max="11781" width="12.28515625" customWidth="1"/>
    <col min="11782" max="11782" width="9.7109375" customWidth="1"/>
    <col min="11783" max="11783" width="1.7109375" customWidth="1"/>
    <col min="11784" max="11784" width="12.42578125" customWidth="1"/>
    <col min="11785" max="11785" width="12.85546875" customWidth="1"/>
    <col min="11786" max="11786" width="12.42578125" customWidth="1"/>
    <col min="11787" max="11787" width="13" customWidth="1"/>
    <col min="12030" max="12030" width="1.7109375" customWidth="1"/>
    <col min="12031" max="12031" width="59.7109375" customWidth="1"/>
    <col min="12032" max="12034" width="12.42578125" customWidth="1"/>
    <col min="12035" max="12035" width="12.28515625" customWidth="1"/>
    <col min="12036" max="12036" width="9.7109375" customWidth="1"/>
    <col min="12037" max="12037" width="12.28515625" customWidth="1"/>
    <col min="12038" max="12038" width="9.7109375" customWidth="1"/>
    <col min="12039" max="12039" width="1.7109375" customWidth="1"/>
    <col min="12040" max="12040" width="12.42578125" customWidth="1"/>
    <col min="12041" max="12041" width="12.85546875" customWidth="1"/>
    <col min="12042" max="12042" width="12.42578125" customWidth="1"/>
    <col min="12043" max="12043" width="13" customWidth="1"/>
    <col min="12286" max="12286" width="1.7109375" customWidth="1"/>
    <col min="12287" max="12287" width="59.7109375" customWidth="1"/>
    <col min="12288" max="12290" width="12.42578125" customWidth="1"/>
    <col min="12291" max="12291" width="12.28515625" customWidth="1"/>
    <col min="12292" max="12292" width="9.7109375" customWidth="1"/>
    <col min="12293" max="12293" width="12.28515625" customWidth="1"/>
    <col min="12294" max="12294" width="9.7109375" customWidth="1"/>
    <col min="12295" max="12295" width="1.7109375" customWidth="1"/>
    <col min="12296" max="12296" width="12.42578125" customWidth="1"/>
    <col min="12297" max="12297" width="12.85546875" customWidth="1"/>
    <col min="12298" max="12298" width="12.42578125" customWidth="1"/>
    <col min="12299" max="12299" width="13" customWidth="1"/>
    <col min="12542" max="12542" width="1.7109375" customWidth="1"/>
    <col min="12543" max="12543" width="59.7109375" customWidth="1"/>
    <col min="12544" max="12546" width="12.42578125" customWidth="1"/>
    <col min="12547" max="12547" width="12.28515625" customWidth="1"/>
    <col min="12548" max="12548" width="9.7109375" customWidth="1"/>
    <col min="12549" max="12549" width="12.28515625" customWidth="1"/>
    <col min="12550" max="12550" width="9.7109375" customWidth="1"/>
    <col min="12551" max="12551" width="1.7109375" customWidth="1"/>
    <col min="12552" max="12552" width="12.42578125" customWidth="1"/>
    <col min="12553" max="12553" width="12.85546875" customWidth="1"/>
    <col min="12554" max="12554" width="12.42578125" customWidth="1"/>
    <col min="12555" max="12555" width="13" customWidth="1"/>
    <col min="12798" max="12798" width="1.7109375" customWidth="1"/>
    <col min="12799" max="12799" width="59.7109375" customWidth="1"/>
    <col min="12800" max="12802" width="12.42578125" customWidth="1"/>
    <col min="12803" max="12803" width="12.28515625" customWidth="1"/>
    <col min="12804" max="12804" width="9.7109375" customWidth="1"/>
    <col min="12805" max="12805" width="12.28515625" customWidth="1"/>
    <col min="12806" max="12806" width="9.7109375" customWidth="1"/>
    <col min="12807" max="12807" width="1.7109375" customWidth="1"/>
    <col min="12808" max="12808" width="12.42578125" customWidth="1"/>
    <col min="12809" max="12809" width="12.85546875" customWidth="1"/>
    <col min="12810" max="12810" width="12.42578125" customWidth="1"/>
    <col min="12811" max="12811" width="13" customWidth="1"/>
    <col min="13054" max="13054" width="1.7109375" customWidth="1"/>
    <col min="13055" max="13055" width="59.7109375" customWidth="1"/>
    <col min="13056" max="13058" width="12.42578125" customWidth="1"/>
    <col min="13059" max="13059" width="12.28515625" customWidth="1"/>
    <col min="13060" max="13060" width="9.7109375" customWidth="1"/>
    <col min="13061" max="13061" width="12.28515625" customWidth="1"/>
    <col min="13062" max="13062" width="9.7109375" customWidth="1"/>
    <col min="13063" max="13063" width="1.7109375" customWidth="1"/>
    <col min="13064" max="13064" width="12.42578125" customWidth="1"/>
    <col min="13065" max="13065" width="12.85546875" customWidth="1"/>
    <col min="13066" max="13066" width="12.42578125" customWidth="1"/>
    <col min="13067" max="13067" width="13" customWidth="1"/>
    <col min="13310" max="13310" width="1.7109375" customWidth="1"/>
    <col min="13311" max="13311" width="59.7109375" customWidth="1"/>
    <col min="13312" max="13314" width="12.42578125" customWidth="1"/>
    <col min="13315" max="13315" width="12.28515625" customWidth="1"/>
    <col min="13316" max="13316" width="9.7109375" customWidth="1"/>
    <col min="13317" max="13317" width="12.28515625" customWidth="1"/>
    <col min="13318" max="13318" width="9.7109375" customWidth="1"/>
    <col min="13319" max="13319" width="1.7109375" customWidth="1"/>
    <col min="13320" max="13320" width="12.42578125" customWidth="1"/>
    <col min="13321" max="13321" width="12.85546875" customWidth="1"/>
    <col min="13322" max="13322" width="12.42578125" customWidth="1"/>
    <col min="13323" max="13323" width="13" customWidth="1"/>
    <col min="13566" max="13566" width="1.7109375" customWidth="1"/>
    <col min="13567" max="13567" width="59.7109375" customWidth="1"/>
    <col min="13568" max="13570" width="12.42578125" customWidth="1"/>
    <col min="13571" max="13571" width="12.28515625" customWidth="1"/>
    <col min="13572" max="13572" width="9.7109375" customWidth="1"/>
    <col min="13573" max="13573" width="12.28515625" customWidth="1"/>
    <col min="13574" max="13574" width="9.7109375" customWidth="1"/>
    <col min="13575" max="13575" width="1.7109375" customWidth="1"/>
    <col min="13576" max="13576" width="12.42578125" customWidth="1"/>
    <col min="13577" max="13577" width="12.85546875" customWidth="1"/>
    <col min="13578" max="13578" width="12.42578125" customWidth="1"/>
    <col min="13579" max="13579" width="13" customWidth="1"/>
    <col min="13822" max="13822" width="1.7109375" customWidth="1"/>
    <col min="13823" max="13823" width="59.7109375" customWidth="1"/>
    <col min="13824" max="13826" width="12.42578125" customWidth="1"/>
    <col min="13827" max="13827" width="12.28515625" customWidth="1"/>
    <col min="13828" max="13828" width="9.7109375" customWidth="1"/>
    <col min="13829" max="13829" width="12.28515625" customWidth="1"/>
    <col min="13830" max="13830" width="9.7109375" customWidth="1"/>
    <col min="13831" max="13831" width="1.7109375" customWidth="1"/>
    <col min="13832" max="13832" width="12.42578125" customWidth="1"/>
    <col min="13833" max="13833" width="12.85546875" customWidth="1"/>
    <col min="13834" max="13834" width="12.42578125" customWidth="1"/>
    <col min="13835" max="13835" width="13" customWidth="1"/>
    <col min="14078" max="14078" width="1.7109375" customWidth="1"/>
    <col min="14079" max="14079" width="59.7109375" customWidth="1"/>
    <col min="14080" max="14082" width="12.42578125" customWidth="1"/>
    <col min="14083" max="14083" width="12.28515625" customWidth="1"/>
    <col min="14084" max="14084" width="9.7109375" customWidth="1"/>
    <col min="14085" max="14085" width="12.28515625" customWidth="1"/>
    <col min="14086" max="14086" width="9.7109375" customWidth="1"/>
    <col min="14087" max="14087" width="1.7109375" customWidth="1"/>
    <col min="14088" max="14088" width="12.42578125" customWidth="1"/>
    <col min="14089" max="14089" width="12.85546875" customWidth="1"/>
    <col min="14090" max="14090" width="12.42578125" customWidth="1"/>
    <col min="14091" max="14091" width="13" customWidth="1"/>
    <col min="14334" max="14334" width="1.7109375" customWidth="1"/>
    <col min="14335" max="14335" width="59.7109375" customWidth="1"/>
    <col min="14336" max="14338" width="12.42578125" customWidth="1"/>
    <col min="14339" max="14339" width="12.28515625" customWidth="1"/>
    <col min="14340" max="14340" width="9.7109375" customWidth="1"/>
    <col min="14341" max="14341" width="12.28515625" customWidth="1"/>
    <col min="14342" max="14342" width="9.7109375" customWidth="1"/>
    <col min="14343" max="14343" width="1.7109375" customWidth="1"/>
    <col min="14344" max="14344" width="12.42578125" customWidth="1"/>
    <col min="14345" max="14345" width="12.85546875" customWidth="1"/>
    <col min="14346" max="14346" width="12.42578125" customWidth="1"/>
    <col min="14347" max="14347" width="13" customWidth="1"/>
    <col min="14590" max="14590" width="1.7109375" customWidth="1"/>
    <col min="14591" max="14591" width="59.7109375" customWidth="1"/>
    <col min="14592" max="14594" width="12.42578125" customWidth="1"/>
    <col min="14595" max="14595" width="12.28515625" customWidth="1"/>
    <col min="14596" max="14596" width="9.7109375" customWidth="1"/>
    <col min="14597" max="14597" width="12.28515625" customWidth="1"/>
    <col min="14598" max="14598" width="9.7109375" customWidth="1"/>
    <col min="14599" max="14599" width="1.7109375" customWidth="1"/>
    <col min="14600" max="14600" width="12.42578125" customWidth="1"/>
    <col min="14601" max="14601" width="12.85546875" customWidth="1"/>
    <col min="14602" max="14602" width="12.42578125" customWidth="1"/>
    <col min="14603" max="14603" width="13" customWidth="1"/>
    <col min="14846" max="14846" width="1.7109375" customWidth="1"/>
    <col min="14847" max="14847" width="59.7109375" customWidth="1"/>
    <col min="14848" max="14850" width="12.42578125" customWidth="1"/>
    <col min="14851" max="14851" width="12.28515625" customWidth="1"/>
    <col min="14852" max="14852" width="9.7109375" customWidth="1"/>
    <col min="14853" max="14853" width="12.28515625" customWidth="1"/>
    <col min="14854" max="14854" width="9.7109375" customWidth="1"/>
    <col min="14855" max="14855" width="1.7109375" customWidth="1"/>
    <col min="14856" max="14856" width="12.42578125" customWidth="1"/>
    <col min="14857" max="14857" width="12.85546875" customWidth="1"/>
    <col min="14858" max="14858" width="12.42578125" customWidth="1"/>
    <col min="14859" max="14859" width="13" customWidth="1"/>
    <col min="15102" max="15102" width="1.7109375" customWidth="1"/>
    <col min="15103" max="15103" width="59.7109375" customWidth="1"/>
    <col min="15104" max="15106" width="12.42578125" customWidth="1"/>
    <col min="15107" max="15107" width="12.28515625" customWidth="1"/>
    <col min="15108" max="15108" width="9.7109375" customWidth="1"/>
    <col min="15109" max="15109" width="12.28515625" customWidth="1"/>
    <col min="15110" max="15110" width="9.7109375" customWidth="1"/>
    <col min="15111" max="15111" width="1.7109375" customWidth="1"/>
    <col min="15112" max="15112" width="12.42578125" customWidth="1"/>
    <col min="15113" max="15113" width="12.85546875" customWidth="1"/>
    <col min="15114" max="15114" width="12.42578125" customWidth="1"/>
    <col min="15115" max="15115" width="13" customWidth="1"/>
    <col min="15358" max="15358" width="1.7109375" customWidth="1"/>
    <col min="15359" max="15359" width="59.7109375" customWidth="1"/>
    <col min="15360" max="15362" width="12.42578125" customWidth="1"/>
    <col min="15363" max="15363" width="12.28515625" customWidth="1"/>
    <col min="15364" max="15364" width="9.7109375" customWidth="1"/>
    <col min="15365" max="15365" width="12.28515625" customWidth="1"/>
    <col min="15366" max="15366" width="9.7109375" customWidth="1"/>
    <col min="15367" max="15367" width="1.7109375" customWidth="1"/>
    <col min="15368" max="15368" width="12.42578125" customWidth="1"/>
    <col min="15369" max="15369" width="12.85546875" customWidth="1"/>
    <col min="15370" max="15370" width="12.42578125" customWidth="1"/>
    <col min="15371" max="15371" width="13" customWidth="1"/>
    <col min="15614" max="15614" width="1.7109375" customWidth="1"/>
    <col min="15615" max="15615" width="59.7109375" customWidth="1"/>
    <col min="15616" max="15618" width="12.42578125" customWidth="1"/>
    <col min="15619" max="15619" width="12.28515625" customWidth="1"/>
    <col min="15620" max="15620" width="9.7109375" customWidth="1"/>
    <col min="15621" max="15621" width="12.28515625" customWidth="1"/>
    <col min="15622" max="15622" width="9.7109375" customWidth="1"/>
    <col min="15623" max="15623" width="1.7109375" customWidth="1"/>
    <col min="15624" max="15624" width="12.42578125" customWidth="1"/>
    <col min="15625" max="15625" width="12.85546875" customWidth="1"/>
    <col min="15626" max="15626" width="12.42578125" customWidth="1"/>
    <col min="15627" max="15627" width="13" customWidth="1"/>
    <col min="15870" max="15870" width="1.7109375" customWidth="1"/>
    <col min="15871" max="15871" width="59.7109375" customWidth="1"/>
    <col min="15872" max="15874" width="12.42578125" customWidth="1"/>
    <col min="15875" max="15875" width="12.28515625" customWidth="1"/>
    <col min="15876" max="15876" width="9.7109375" customWidth="1"/>
    <col min="15877" max="15877" width="12.28515625" customWidth="1"/>
    <col min="15878" max="15878" width="9.7109375" customWidth="1"/>
    <col min="15879" max="15879" width="1.7109375" customWidth="1"/>
    <col min="15880" max="15880" width="12.42578125" customWidth="1"/>
    <col min="15881" max="15881" width="12.85546875" customWidth="1"/>
    <col min="15882" max="15882" width="12.42578125" customWidth="1"/>
    <col min="15883" max="15883" width="13" customWidth="1"/>
    <col min="16126" max="16126" width="1.7109375" customWidth="1"/>
    <col min="16127" max="16127" width="59.7109375" customWidth="1"/>
    <col min="16128" max="16130" width="12.42578125" customWidth="1"/>
    <col min="16131" max="16131" width="12.28515625" customWidth="1"/>
    <col min="16132" max="16132" width="9.7109375" customWidth="1"/>
    <col min="16133" max="16133" width="12.28515625" customWidth="1"/>
    <col min="16134" max="16134" width="9.7109375" customWidth="1"/>
    <col min="16135" max="16135" width="1.7109375" customWidth="1"/>
    <col min="16136" max="16136" width="12.42578125" customWidth="1"/>
    <col min="16137" max="16137" width="12.85546875" customWidth="1"/>
    <col min="16138" max="16138" width="12.42578125" customWidth="1"/>
    <col min="16139" max="16139" width="13" customWidth="1"/>
  </cols>
  <sheetData>
    <row r="1" spans="1:14" x14ac:dyDescent="0.25">
      <c r="A1" s="23"/>
      <c r="B1" s="23"/>
      <c r="C1" s="1"/>
      <c r="D1" s="1"/>
      <c r="E1" s="1"/>
      <c r="F1" s="1"/>
      <c r="G1" s="1"/>
      <c r="H1" s="1"/>
      <c r="I1" s="1"/>
      <c r="M1" s="1"/>
      <c r="N1" s="1"/>
    </row>
    <row r="2" spans="1:14" ht="15.75" x14ac:dyDescent="0.25">
      <c r="A2" s="2"/>
      <c r="B2" s="30" t="s">
        <v>66</v>
      </c>
      <c r="C2" s="30"/>
      <c r="D2" s="30"/>
      <c r="E2" s="30"/>
      <c r="F2" s="30"/>
      <c r="G2" s="30"/>
      <c r="H2" s="30"/>
      <c r="I2" s="30"/>
      <c r="J2" s="2"/>
      <c r="M2" s="1"/>
    </row>
    <row r="3" spans="1:14" ht="15.75" x14ac:dyDescent="0.25">
      <c r="A3" s="2"/>
      <c r="B3" s="30" t="s">
        <v>0</v>
      </c>
      <c r="C3" s="30"/>
      <c r="D3" s="30"/>
      <c r="E3" s="30"/>
      <c r="F3" s="30"/>
      <c r="G3" s="30"/>
      <c r="H3" s="30"/>
      <c r="I3" s="30"/>
      <c r="J3" s="2"/>
      <c r="M3" s="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M4" s="1"/>
    </row>
    <row r="5" spans="1:14" ht="21" customHeight="1" x14ac:dyDescent="0.25">
      <c r="A5" s="2"/>
      <c r="B5" s="31" t="s">
        <v>1</v>
      </c>
      <c r="C5" s="24" t="s">
        <v>2</v>
      </c>
      <c r="D5" s="24" t="s">
        <v>56</v>
      </c>
      <c r="E5" s="24" t="s">
        <v>3</v>
      </c>
      <c r="F5" s="31" t="s">
        <v>57</v>
      </c>
      <c r="G5" s="31"/>
      <c r="H5" s="34" t="s">
        <v>58</v>
      </c>
      <c r="I5" s="34"/>
      <c r="J5" s="2"/>
      <c r="K5" s="1"/>
      <c r="M5" s="1"/>
    </row>
    <row r="6" spans="1:14" ht="30.75" customHeight="1" x14ac:dyDescent="0.25">
      <c r="A6" s="2"/>
      <c r="B6" s="31"/>
      <c r="C6" s="4" t="s">
        <v>64</v>
      </c>
      <c r="D6" s="4" t="s">
        <v>64</v>
      </c>
      <c r="E6" s="4" t="s">
        <v>64</v>
      </c>
      <c r="F6" s="29" t="s">
        <v>59</v>
      </c>
      <c r="G6" s="29" t="s">
        <v>18</v>
      </c>
      <c r="H6" s="29" t="s">
        <v>17</v>
      </c>
      <c r="I6" s="29" t="s">
        <v>18</v>
      </c>
      <c r="J6" s="2"/>
      <c r="K6" s="1"/>
    </row>
    <row r="7" spans="1:14" ht="21" customHeight="1" x14ac:dyDescent="0.25">
      <c r="A7" s="2"/>
      <c r="B7" s="5" t="s">
        <v>60</v>
      </c>
      <c r="C7" s="6">
        <f>+C8+C40</f>
        <v>2129.5544100000002</v>
      </c>
      <c r="D7" s="6">
        <f>+D8+D40</f>
        <v>2734.6592999999993</v>
      </c>
      <c r="E7" s="6">
        <f>+E8+E40</f>
        <v>2730.1444999999999</v>
      </c>
      <c r="F7" s="7">
        <f t="shared" ref="F7:F43" si="0">+E7-D7</f>
        <v>-4.5147999999994681</v>
      </c>
      <c r="G7" s="7">
        <f t="shared" ref="G7:G43" si="1">IF(ISNUMBER(+F7/D7*100), +F7/D7*100, "")</f>
        <v>-0.16509552030848848</v>
      </c>
      <c r="H7" s="7">
        <f t="shared" ref="H7:H43" si="2">+E7-C7</f>
        <v>600.59008999999969</v>
      </c>
      <c r="I7" s="7">
        <f t="shared" ref="I7:I43" si="3">IF(ISNUMBER(+H7/C7*100), +H7/C7*100, "")</f>
        <v>28.202617748564574</v>
      </c>
      <c r="J7" s="2"/>
      <c r="K7" s="8"/>
    </row>
    <row r="8" spans="1:14" ht="21" customHeight="1" x14ac:dyDescent="0.25">
      <c r="A8" s="2"/>
      <c r="B8" s="10" t="s">
        <v>20</v>
      </c>
      <c r="C8" s="11">
        <f>+C9+C12+C16+C17+C24+C32</f>
        <v>2012.7323100000003</v>
      </c>
      <c r="D8" s="11">
        <f>+D9+D12+D16+D17+D24+D32</f>
        <v>2480.5812999999994</v>
      </c>
      <c r="E8" s="11">
        <f>+E9+E12+E16+E17+E24+E32</f>
        <v>2633.1286999999998</v>
      </c>
      <c r="F8" s="11">
        <f t="shared" si="0"/>
        <v>152.54740000000038</v>
      </c>
      <c r="G8" s="11">
        <f t="shared" si="1"/>
        <v>6.1496633873681308</v>
      </c>
      <c r="H8" s="11">
        <f t="shared" si="2"/>
        <v>620.39638999999943</v>
      </c>
      <c r="I8" s="11">
        <f t="shared" si="3"/>
        <v>30.823591737343321</v>
      </c>
      <c r="J8" s="2"/>
      <c r="K8" s="8"/>
    </row>
    <row r="9" spans="1:14" ht="21" customHeight="1" x14ac:dyDescent="0.25">
      <c r="A9" s="2"/>
      <c r="B9" s="12" t="s">
        <v>21</v>
      </c>
      <c r="C9" s="11">
        <f>SUM(C10:C11)</f>
        <v>851.98260000000005</v>
      </c>
      <c r="D9" s="11">
        <f>SUM(D10:D11)</f>
        <v>1107.7944</v>
      </c>
      <c r="E9" s="11">
        <f>SUM(E10:E11)</f>
        <v>1121.0065999999999</v>
      </c>
      <c r="F9" s="11">
        <f t="shared" si="0"/>
        <v>13.212199999999939</v>
      </c>
      <c r="G9" s="11">
        <f t="shared" si="1"/>
        <v>1.1926581322310292</v>
      </c>
      <c r="H9" s="11">
        <f t="shared" si="2"/>
        <v>269.02399999999989</v>
      </c>
      <c r="I9" s="11">
        <f t="shared" si="3"/>
        <v>31.576231721164245</v>
      </c>
      <c r="J9" s="2"/>
      <c r="K9" s="8"/>
    </row>
    <row r="10" spans="1:14" ht="15.75" x14ac:dyDescent="0.25">
      <c r="A10" s="2"/>
      <c r="B10" s="13" t="s">
        <v>22</v>
      </c>
      <c r="C10" s="14">
        <v>439.61250000000001</v>
      </c>
      <c r="D10" s="14">
        <v>543.32650000000001</v>
      </c>
      <c r="E10" s="14">
        <v>521.04289999999992</v>
      </c>
      <c r="F10" s="14">
        <f t="shared" si="0"/>
        <v>-22.283600000000092</v>
      </c>
      <c r="G10" s="14">
        <f t="shared" si="1"/>
        <v>-4.1013276547343249</v>
      </c>
      <c r="H10" s="14">
        <f t="shared" si="2"/>
        <v>81.430399999999906</v>
      </c>
      <c r="I10" s="14">
        <f t="shared" si="3"/>
        <v>18.523222155875892</v>
      </c>
      <c r="J10" s="2"/>
      <c r="K10" s="8"/>
    </row>
    <row r="11" spans="1:14" ht="15.75" x14ac:dyDescent="0.25">
      <c r="A11" s="2"/>
      <c r="B11" s="13" t="s">
        <v>23</v>
      </c>
      <c r="C11" s="14">
        <v>412.37009999999998</v>
      </c>
      <c r="D11" s="14">
        <v>564.46789999999999</v>
      </c>
      <c r="E11" s="14">
        <v>599.96370000000002</v>
      </c>
      <c r="F11" s="14">
        <f t="shared" si="0"/>
        <v>35.495800000000031</v>
      </c>
      <c r="G11" s="14">
        <f t="shared" si="1"/>
        <v>6.28836467051537</v>
      </c>
      <c r="H11" s="14">
        <f t="shared" si="2"/>
        <v>187.59360000000004</v>
      </c>
      <c r="I11" s="14">
        <f t="shared" si="3"/>
        <v>45.491562070091902</v>
      </c>
      <c r="J11" s="2"/>
      <c r="K11" s="8"/>
    </row>
    <row r="12" spans="1:14" ht="21" customHeight="1" x14ac:dyDescent="0.25">
      <c r="A12" s="2"/>
      <c r="B12" s="12" t="s">
        <v>24</v>
      </c>
      <c r="C12" s="11">
        <f>SUM(C13:C15)</f>
        <v>863.83360000000005</v>
      </c>
      <c r="D12" s="11">
        <f>SUM(D13:D15)</f>
        <v>1130.3642</v>
      </c>
      <c r="E12" s="11">
        <f>SUM(E13:E15)</f>
        <v>1150.9618</v>
      </c>
      <c r="F12" s="11">
        <f t="shared" si="0"/>
        <v>20.597600000000057</v>
      </c>
      <c r="G12" s="11">
        <f t="shared" si="1"/>
        <v>1.8222091605519759</v>
      </c>
      <c r="H12" s="11">
        <f t="shared" si="2"/>
        <v>287.12819999999999</v>
      </c>
      <c r="I12" s="11">
        <f t="shared" si="3"/>
        <v>33.238832108406065</v>
      </c>
      <c r="J12" s="2"/>
      <c r="K12" s="8"/>
    </row>
    <row r="13" spans="1:14" ht="15.75" x14ac:dyDescent="0.25">
      <c r="A13" s="2"/>
      <c r="B13" s="13" t="s">
        <v>22</v>
      </c>
      <c r="C13" s="14">
        <v>229.84429999999998</v>
      </c>
      <c r="D13" s="14">
        <v>227.53289999999998</v>
      </c>
      <c r="E13" s="14">
        <v>457.37470000000002</v>
      </c>
      <c r="F13" s="14">
        <f t="shared" si="0"/>
        <v>229.84180000000003</v>
      </c>
      <c r="G13" s="14">
        <f t="shared" si="1"/>
        <v>101.01475434981053</v>
      </c>
      <c r="H13" s="14">
        <f t="shared" si="2"/>
        <v>227.53040000000004</v>
      </c>
      <c r="I13" s="14">
        <f t="shared" si="3"/>
        <v>98.993275012693402</v>
      </c>
      <c r="J13" s="2"/>
      <c r="K13" s="8"/>
    </row>
    <row r="14" spans="1:14" ht="15.75" x14ac:dyDescent="0.25">
      <c r="A14" s="2"/>
      <c r="B14" s="13" t="s">
        <v>25</v>
      </c>
      <c r="C14" s="14">
        <v>438.238</v>
      </c>
      <c r="D14" s="14">
        <v>459.37569999999999</v>
      </c>
      <c r="E14" s="14">
        <v>464.73200000000003</v>
      </c>
      <c r="F14" s="14">
        <f t="shared" si="0"/>
        <v>5.3563000000000329</v>
      </c>
      <c r="G14" s="14">
        <f t="shared" si="1"/>
        <v>1.1659955021565209</v>
      </c>
      <c r="H14" s="14">
        <f t="shared" si="2"/>
        <v>26.494000000000028</v>
      </c>
      <c r="I14" s="14">
        <f t="shared" si="3"/>
        <v>6.0455734098823077</v>
      </c>
      <c r="J14" s="2"/>
      <c r="K14" s="8"/>
    </row>
    <row r="15" spans="1:14" ht="15.75" x14ac:dyDescent="0.25">
      <c r="A15" s="2"/>
      <c r="B15" s="13" t="s">
        <v>26</v>
      </c>
      <c r="C15" s="14">
        <v>195.75130000000001</v>
      </c>
      <c r="D15" s="14">
        <v>443.4556</v>
      </c>
      <c r="E15" s="14">
        <v>228.85510000000002</v>
      </c>
      <c r="F15" s="14">
        <f t="shared" si="0"/>
        <v>-214.60049999999998</v>
      </c>
      <c r="G15" s="14">
        <f t="shared" si="1"/>
        <v>-48.392781599781351</v>
      </c>
      <c r="H15" s="14">
        <f t="shared" si="2"/>
        <v>33.103800000000007</v>
      </c>
      <c r="I15" s="14">
        <f t="shared" si="3"/>
        <v>16.911152058760276</v>
      </c>
      <c r="J15" s="2"/>
      <c r="K15" s="8"/>
    </row>
    <row r="16" spans="1:14" ht="15.75" x14ac:dyDescent="0.25">
      <c r="A16" s="2"/>
      <c r="B16" s="12" t="s">
        <v>61</v>
      </c>
      <c r="C16" s="11">
        <v>71.288499999999999</v>
      </c>
      <c r="D16" s="11">
        <v>96.926500000000004</v>
      </c>
      <c r="E16" s="11">
        <v>107.37869999999998</v>
      </c>
      <c r="F16" s="11">
        <f t="shared" si="0"/>
        <v>10.452199999999976</v>
      </c>
      <c r="G16" s="11">
        <f t="shared" si="1"/>
        <v>10.783635022413867</v>
      </c>
      <c r="H16" s="11">
        <f t="shared" si="2"/>
        <v>36.090199999999982</v>
      </c>
      <c r="I16" s="11">
        <f t="shared" si="3"/>
        <v>50.625556716721462</v>
      </c>
      <c r="J16" s="2"/>
      <c r="K16" s="8"/>
    </row>
    <row r="17" spans="1:11" ht="15.75" x14ac:dyDescent="0.25">
      <c r="A17" s="2"/>
      <c r="B17" s="12" t="s">
        <v>28</v>
      </c>
      <c r="C17" s="11">
        <f>SUM(C18:C23)</f>
        <v>74.79679999999999</v>
      </c>
      <c r="D17" s="11">
        <f>SUM(D18:D23)</f>
        <v>91.344999999999999</v>
      </c>
      <c r="E17" s="11">
        <f>SUM(E18:E23)</f>
        <v>92.588800000000006</v>
      </c>
      <c r="F17" s="11">
        <f t="shared" si="0"/>
        <v>1.2438000000000073</v>
      </c>
      <c r="G17" s="11">
        <f t="shared" si="1"/>
        <v>1.3616508840111745</v>
      </c>
      <c r="H17" s="11">
        <f t="shared" si="2"/>
        <v>17.792000000000016</v>
      </c>
      <c r="I17" s="11">
        <f t="shared" si="3"/>
        <v>23.787113887225146</v>
      </c>
      <c r="J17" s="2"/>
      <c r="K17" s="8"/>
    </row>
    <row r="18" spans="1:11" ht="15.75" x14ac:dyDescent="0.25">
      <c r="A18" s="2"/>
      <c r="B18" s="13" t="s">
        <v>29</v>
      </c>
      <c r="C18" s="14">
        <v>17.360900000000001</v>
      </c>
      <c r="D18" s="14">
        <v>12.914</v>
      </c>
      <c r="E18" s="14">
        <v>20.735600000000005</v>
      </c>
      <c r="F18" s="14">
        <f t="shared" si="0"/>
        <v>7.8216000000000054</v>
      </c>
      <c r="G18" s="14">
        <f t="shared" si="1"/>
        <v>60.566826699705786</v>
      </c>
      <c r="H18" s="14">
        <f t="shared" si="2"/>
        <v>3.3747000000000043</v>
      </c>
      <c r="I18" s="14">
        <f t="shared" si="3"/>
        <v>19.438508372261833</v>
      </c>
      <c r="J18" s="2"/>
      <c r="K18" s="8"/>
    </row>
    <row r="19" spans="1:11" ht="15.75" x14ac:dyDescent="0.25">
      <c r="A19" s="2"/>
      <c r="B19" s="13" t="s">
        <v>30</v>
      </c>
      <c r="C19" s="14">
        <v>22.553899999999999</v>
      </c>
      <c r="D19" s="14">
        <v>40.772400000000005</v>
      </c>
      <c r="E19" s="14">
        <v>32.331000000000003</v>
      </c>
      <c r="F19" s="14">
        <f t="shared" si="0"/>
        <v>-8.4414000000000016</v>
      </c>
      <c r="G19" s="14">
        <f t="shared" si="1"/>
        <v>-20.7037113341378</v>
      </c>
      <c r="H19" s="14">
        <f t="shared" si="2"/>
        <v>9.7771000000000043</v>
      </c>
      <c r="I19" s="14">
        <f t="shared" si="3"/>
        <v>43.349930610670462</v>
      </c>
      <c r="J19" s="2"/>
      <c r="K19" s="8"/>
    </row>
    <row r="20" spans="1:11" ht="15.75" x14ac:dyDescent="0.25">
      <c r="A20" s="2"/>
      <c r="B20" s="13" t="s">
        <v>31</v>
      </c>
      <c r="C20" s="14">
        <v>10.205</v>
      </c>
      <c r="D20" s="14">
        <v>12.4293</v>
      </c>
      <c r="E20" s="14">
        <v>11.0175</v>
      </c>
      <c r="F20" s="14">
        <f t="shared" si="0"/>
        <v>-1.4117999999999995</v>
      </c>
      <c r="G20" s="14">
        <f t="shared" si="1"/>
        <v>-11.35864449325384</v>
      </c>
      <c r="H20" s="14">
        <f t="shared" si="2"/>
        <v>0.8125</v>
      </c>
      <c r="I20" s="14">
        <f t="shared" si="3"/>
        <v>7.9617834394904454</v>
      </c>
      <c r="J20" s="2"/>
      <c r="K20" s="8"/>
    </row>
    <row r="21" spans="1:11" ht="15.75" x14ac:dyDescent="0.25">
      <c r="A21" s="2"/>
      <c r="B21" s="13" t="s">
        <v>32</v>
      </c>
      <c r="C21" s="14">
        <v>21.492699999999999</v>
      </c>
      <c r="D21" s="14">
        <v>21.180999999999997</v>
      </c>
      <c r="E21" s="14">
        <v>25.2209</v>
      </c>
      <c r="F21" s="14">
        <f t="shared" si="0"/>
        <v>4.0399000000000029</v>
      </c>
      <c r="G21" s="14">
        <f t="shared" si="1"/>
        <v>19.073226004437956</v>
      </c>
      <c r="H21" s="14">
        <f t="shared" si="2"/>
        <v>3.7282000000000011</v>
      </c>
      <c r="I21" s="14">
        <f t="shared" si="3"/>
        <v>17.346354808842076</v>
      </c>
      <c r="J21" s="2"/>
      <c r="K21" s="8"/>
    </row>
    <row r="22" spans="1:11" ht="15.75" x14ac:dyDescent="0.25">
      <c r="A22" s="2"/>
      <c r="B22" s="13" t="s">
        <v>33</v>
      </c>
      <c r="C22" s="14">
        <v>0.30760000000000004</v>
      </c>
      <c r="D22" s="14">
        <v>0.47289999999999999</v>
      </c>
      <c r="E22" s="14">
        <v>0.46439999999999998</v>
      </c>
      <c r="F22" s="14">
        <f t="shared" si="0"/>
        <v>-8.5000000000000075E-3</v>
      </c>
      <c r="G22" s="14">
        <f t="shared" si="1"/>
        <v>-1.7974201733981832</v>
      </c>
      <c r="H22" s="14">
        <f t="shared" si="2"/>
        <v>0.15679999999999994</v>
      </c>
      <c r="I22" s="14">
        <f t="shared" si="3"/>
        <v>50.975292587776309</v>
      </c>
      <c r="J22" s="2"/>
      <c r="K22" s="8"/>
    </row>
    <row r="23" spans="1:11" ht="15.75" x14ac:dyDescent="0.25">
      <c r="A23" s="2"/>
      <c r="B23" s="13" t="s">
        <v>34</v>
      </c>
      <c r="C23" s="14">
        <v>2.8767</v>
      </c>
      <c r="D23" s="14">
        <v>3.5754000000000001</v>
      </c>
      <c r="E23" s="14">
        <v>2.8193999999999995</v>
      </c>
      <c r="F23" s="14">
        <f t="shared" si="0"/>
        <v>-0.75600000000000067</v>
      </c>
      <c r="G23" s="14">
        <f t="shared" si="1"/>
        <v>-21.14448733008896</v>
      </c>
      <c r="H23" s="14">
        <f t="shared" si="2"/>
        <v>-5.7300000000000573E-2</v>
      </c>
      <c r="I23" s="14">
        <f t="shared" si="3"/>
        <v>-1.9918656794243601</v>
      </c>
      <c r="J23" s="2"/>
      <c r="K23" s="8"/>
    </row>
    <row r="24" spans="1:11" ht="21" customHeight="1" x14ac:dyDescent="0.25">
      <c r="A24" s="2"/>
      <c r="B24" s="12" t="s">
        <v>35</v>
      </c>
      <c r="C24" s="11">
        <f>SUM(C25:C29)</f>
        <v>12.114399999999998</v>
      </c>
      <c r="D24" s="11">
        <f>SUM(D25:D29)</f>
        <v>12.036799999999999</v>
      </c>
      <c r="E24" s="11">
        <f>SUM(E25:E29)</f>
        <v>21.316700000000004</v>
      </c>
      <c r="F24" s="11">
        <f t="shared" si="0"/>
        <v>9.2799000000000049</v>
      </c>
      <c r="G24" s="11">
        <f t="shared" si="1"/>
        <v>77.096072045726487</v>
      </c>
      <c r="H24" s="11">
        <f t="shared" si="2"/>
        <v>9.2023000000000064</v>
      </c>
      <c r="I24" s="11">
        <f t="shared" si="3"/>
        <v>75.961665455986321</v>
      </c>
      <c r="J24" s="2"/>
      <c r="K24" s="8"/>
    </row>
    <row r="25" spans="1:11" ht="15.75" x14ac:dyDescent="0.25">
      <c r="A25" s="2"/>
      <c r="B25" s="13" t="s">
        <v>36</v>
      </c>
      <c r="C25" s="14">
        <v>7.5270999999999972</v>
      </c>
      <c r="D25" s="14">
        <v>7.6011000000000006</v>
      </c>
      <c r="E25" s="14">
        <v>13.821900000000001</v>
      </c>
      <c r="F25" s="14">
        <f t="shared" si="0"/>
        <v>6.2208000000000006</v>
      </c>
      <c r="G25" s="14">
        <f t="shared" si="1"/>
        <v>81.840786201997091</v>
      </c>
      <c r="H25" s="14">
        <f t="shared" si="2"/>
        <v>6.2948000000000039</v>
      </c>
      <c r="I25" s="14">
        <f t="shared" si="3"/>
        <v>83.628489059531645</v>
      </c>
      <c r="J25" s="2"/>
      <c r="K25" s="8"/>
    </row>
    <row r="26" spans="1:11" ht="15.75" x14ac:dyDescent="0.25">
      <c r="A26" s="2"/>
      <c r="B26" s="13" t="s">
        <v>37</v>
      </c>
      <c r="C26" s="14">
        <v>0</v>
      </c>
      <c r="D26" s="14">
        <v>0</v>
      </c>
      <c r="E26" s="14">
        <v>0</v>
      </c>
      <c r="F26" s="14">
        <f t="shared" si="0"/>
        <v>0</v>
      </c>
      <c r="G26" s="14" t="str">
        <f t="shared" si="1"/>
        <v/>
      </c>
      <c r="H26" s="14">
        <f t="shared" si="2"/>
        <v>0</v>
      </c>
      <c r="I26" s="14" t="str">
        <f t="shared" si="3"/>
        <v/>
      </c>
      <c r="J26" s="2"/>
      <c r="K26" s="8"/>
    </row>
    <row r="27" spans="1:11" ht="15.75" hidden="1" x14ac:dyDescent="0.25">
      <c r="A27" s="2"/>
      <c r="B27" s="13" t="s">
        <v>38</v>
      </c>
      <c r="C27" s="14">
        <v>0</v>
      </c>
      <c r="D27" s="14">
        <v>0</v>
      </c>
      <c r="E27" s="14">
        <v>0</v>
      </c>
      <c r="F27" s="14">
        <f t="shared" si="0"/>
        <v>0</v>
      </c>
      <c r="G27" s="14" t="str">
        <f t="shared" si="1"/>
        <v/>
      </c>
      <c r="H27" s="14">
        <f t="shared" si="2"/>
        <v>0</v>
      </c>
      <c r="I27" s="14" t="str">
        <f t="shared" si="3"/>
        <v/>
      </c>
      <c r="J27" s="2"/>
      <c r="K27" s="8"/>
    </row>
    <row r="28" spans="1:11" ht="15.75" x14ac:dyDescent="0.25">
      <c r="A28" s="2"/>
      <c r="B28" s="13" t="s">
        <v>39</v>
      </c>
      <c r="C28" s="14">
        <v>4.5845000000000002</v>
      </c>
      <c r="D28" s="14">
        <v>4.4356999999999998</v>
      </c>
      <c r="E28" s="14">
        <v>7.4948000000000015</v>
      </c>
      <c r="F28" s="14">
        <f t="shared" si="0"/>
        <v>3.0591000000000017</v>
      </c>
      <c r="G28" s="14">
        <f t="shared" si="1"/>
        <v>68.965439502220661</v>
      </c>
      <c r="H28" s="14">
        <f t="shared" si="2"/>
        <v>2.9103000000000012</v>
      </c>
      <c r="I28" s="14">
        <f t="shared" si="3"/>
        <v>63.481295670193063</v>
      </c>
      <c r="J28" s="2"/>
      <c r="K28" s="8"/>
    </row>
    <row r="29" spans="1:11" ht="15.75" x14ac:dyDescent="0.25">
      <c r="A29" s="2"/>
      <c r="B29" s="13" t="s">
        <v>40</v>
      </c>
      <c r="C29" s="14">
        <f>+C30+C31</f>
        <v>2.8E-3</v>
      </c>
      <c r="D29" s="14">
        <v>0</v>
      </c>
      <c r="E29" s="14">
        <f>+E30+E31</f>
        <v>0</v>
      </c>
      <c r="F29" s="14">
        <f t="shared" si="0"/>
        <v>0</v>
      </c>
      <c r="G29" s="14" t="str">
        <f t="shared" si="1"/>
        <v/>
      </c>
      <c r="H29" s="14">
        <f t="shared" si="2"/>
        <v>-2.8E-3</v>
      </c>
      <c r="I29" s="14">
        <f t="shared" si="3"/>
        <v>-100</v>
      </c>
      <c r="J29" s="2"/>
      <c r="K29" s="8"/>
    </row>
    <row r="30" spans="1:11" ht="15.75" x14ac:dyDescent="0.25">
      <c r="A30" s="2"/>
      <c r="B30" s="16" t="s">
        <v>41</v>
      </c>
      <c r="C30" s="14">
        <v>2.8E-3</v>
      </c>
      <c r="D30" s="14"/>
      <c r="E30" s="14">
        <v>0</v>
      </c>
      <c r="F30" s="14">
        <f t="shared" si="0"/>
        <v>0</v>
      </c>
      <c r="G30" s="14" t="str">
        <f t="shared" si="1"/>
        <v/>
      </c>
      <c r="H30" s="14">
        <f t="shared" si="2"/>
        <v>-2.8E-3</v>
      </c>
      <c r="I30" s="14">
        <f t="shared" si="3"/>
        <v>-100</v>
      </c>
      <c r="J30" s="2"/>
      <c r="K30" s="8"/>
    </row>
    <row r="31" spans="1:11" ht="15.75" x14ac:dyDescent="0.25">
      <c r="A31" s="2"/>
      <c r="B31" s="16" t="s">
        <v>42</v>
      </c>
      <c r="C31" s="14">
        <v>0</v>
      </c>
      <c r="D31" s="14"/>
      <c r="E31" s="14">
        <v>0</v>
      </c>
      <c r="F31" s="14">
        <f t="shared" si="0"/>
        <v>0</v>
      </c>
      <c r="G31" s="14" t="str">
        <f t="shared" si="1"/>
        <v/>
      </c>
      <c r="H31" s="14">
        <f t="shared" si="2"/>
        <v>0</v>
      </c>
      <c r="I31" s="14" t="str">
        <f t="shared" si="3"/>
        <v/>
      </c>
      <c r="J31" s="2"/>
      <c r="K31" s="8"/>
    </row>
    <row r="32" spans="1:11" ht="21" customHeight="1" x14ac:dyDescent="0.25">
      <c r="A32" s="2"/>
      <c r="B32" s="12" t="s">
        <v>43</v>
      </c>
      <c r="C32" s="11">
        <f>SUM(C33:C39)</f>
        <v>138.71641</v>
      </c>
      <c r="D32" s="11">
        <f>SUM(D33:D39)</f>
        <v>42.114399999999996</v>
      </c>
      <c r="E32" s="11">
        <f>SUM(E33:E39)</f>
        <v>139.87610000000001</v>
      </c>
      <c r="F32" s="11">
        <f t="shared" si="0"/>
        <v>97.761700000000019</v>
      </c>
      <c r="G32" s="11">
        <f t="shared" si="1"/>
        <v>232.13366449480469</v>
      </c>
      <c r="H32" s="11">
        <f t="shared" si="2"/>
        <v>1.1596900000000119</v>
      </c>
      <c r="I32" s="11">
        <f t="shared" si="3"/>
        <v>0.83601500356014979</v>
      </c>
      <c r="J32" s="2"/>
      <c r="K32" s="8"/>
    </row>
    <row r="33" spans="1:11" ht="15.75" x14ac:dyDescent="0.25">
      <c r="A33" s="2"/>
      <c r="B33" s="13" t="s">
        <v>44</v>
      </c>
      <c r="C33" s="14">
        <v>3.6762000000000001</v>
      </c>
      <c r="D33" s="14">
        <v>2.3623000000000003</v>
      </c>
      <c r="E33" s="14">
        <v>3.4266000000000005</v>
      </c>
      <c r="F33" s="14">
        <f t="shared" si="0"/>
        <v>1.0643000000000002</v>
      </c>
      <c r="G33" s="14">
        <f t="shared" si="1"/>
        <v>45.053549506836561</v>
      </c>
      <c r="H33" s="14">
        <f t="shared" si="2"/>
        <v>-0.2495999999999996</v>
      </c>
      <c r="I33" s="14">
        <f t="shared" si="3"/>
        <v>-6.7896197160110878</v>
      </c>
      <c r="J33" s="2"/>
      <c r="K33" s="8"/>
    </row>
    <row r="34" spans="1:11" ht="15.75" x14ac:dyDescent="0.25">
      <c r="A34" s="2"/>
      <c r="B34" s="13" t="s">
        <v>45</v>
      </c>
      <c r="C34" s="14">
        <v>36.621200000000002</v>
      </c>
      <c r="D34" s="14">
        <v>39.752099999999999</v>
      </c>
      <c r="E34" s="14">
        <v>43.858699999999999</v>
      </c>
      <c r="F34" s="14">
        <f t="shared" si="0"/>
        <v>4.1066000000000003</v>
      </c>
      <c r="G34" s="14">
        <f t="shared" si="1"/>
        <v>10.330523418888562</v>
      </c>
      <c r="H34" s="14">
        <f t="shared" si="2"/>
        <v>7.2374999999999972</v>
      </c>
      <c r="I34" s="14">
        <f t="shared" si="3"/>
        <v>19.763142660535419</v>
      </c>
      <c r="J34" s="2"/>
      <c r="K34" s="8"/>
    </row>
    <row r="35" spans="1:11" ht="15.75" x14ac:dyDescent="0.25">
      <c r="A35" s="2"/>
      <c r="B35" s="13" t="s">
        <v>46</v>
      </c>
      <c r="C35" s="14">
        <v>18.3995</v>
      </c>
      <c r="D35" s="14">
        <v>0</v>
      </c>
      <c r="E35" s="14">
        <v>18.501799999999999</v>
      </c>
      <c r="F35" s="14">
        <f t="shared" si="0"/>
        <v>18.501799999999999</v>
      </c>
      <c r="G35" s="14" t="str">
        <f t="shared" si="1"/>
        <v/>
      </c>
      <c r="H35" s="14">
        <f t="shared" si="2"/>
        <v>0.10229999999999961</v>
      </c>
      <c r="I35" s="14">
        <f t="shared" si="3"/>
        <v>0.55599336938503552</v>
      </c>
      <c r="J35" s="2"/>
      <c r="K35" s="8"/>
    </row>
    <row r="36" spans="1:11" ht="15.75" x14ac:dyDescent="0.25">
      <c r="A36" s="2"/>
      <c r="B36" s="13" t="s">
        <v>47</v>
      </c>
      <c r="C36" s="14">
        <v>0.3347</v>
      </c>
      <c r="D36" s="14">
        <v>0</v>
      </c>
      <c r="E36" s="14">
        <v>0</v>
      </c>
      <c r="F36" s="14">
        <f t="shared" si="0"/>
        <v>0</v>
      </c>
      <c r="G36" s="14" t="str">
        <f t="shared" si="1"/>
        <v/>
      </c>
      <c r="H36" s="14">
        <f t="shared" si="2"/>
        <v>-0.3347</v>
      </c>
      <c r="I36" s="14">
        <f t="shared" si="3"/>
        <v>-100</v>
      </c>
      <c r="J36" s="2"/>
      <c r="K36" s="8"/>
    </row>
    <row r="37" spans="1:11" ht="15.75" hidden="1" x14ac:dyDescent="0.25">
      <c r="A37" s="2"/>
      <c r="B37" s="13" t="s">
        <v>48</v>
      </c>
      <c r="C37" s="14"/>
      <c r="D37" s="14"/>
      <c r="E37" s="14"/>
      <c r="F37" s="14">
        <f t="shared" si="0"/>
        <v>0</v>
      </c>
      <c r="G37" s="14" t="str">
        <f t="shared" si="1"/>
        <v/>
      </c>
      <c r="H37" s="14">
        <f t="shared" si="2"/>
        <v>0</v>
      </c>
      <c r="I37" s="14" t="str">
        <f t="shared" si="3"/>
        <v/>
      </c>
      <c r="J37" s="2"/>
      <c r="K37" s="8"/>
    </row>
    <row r="38" spans="1:11" ht="15.75" x14ac:dyDescent="0.25">
      <c r="A38" s="2"/>
      <c r="B38" s="13" t="s">
        <v>49</v>
      </c>
      <c r="C38" s="14">
        <v>18.98601</v>
      </c>
      <c r="D38" s="14">
        <v>0</v>
      </c>
      <c r="E38" s="14">
        <v>0.59649999999999992</v>
      </c>
      <c r="F38" s="14">
        <f t="shared" si="0"/>
        <v>0.59649999999999992</v>
      </c>
      <c r="G38" s="14" t="str">
        <f t="shared" si="1"/>
        <v/>
      </c>
      <c r="H38" s="14">
        <f t="shared" si="2"/>
        <v>-18.389510000000001</v>
      </c>
      <c r="I38" s="14">
        <f t="shared" si="3"/>
        <v>-96.858212968390944</v>
      </c>
      <c r="J38" s="2"/>
      <c r="K38" s="8"/>
    </row>
    <row r="39" spans="1:11" ht="15.75" x14ac:dyDescent="0.25">
      <c r="A39" s="2"/>
      <c r="B39" s="13" t="s">
        <v>50</v>
      </c>
      <c r="C39" s="14">
        <v>60.698800000000006</v>
      </c>
      <c r="D39" s="14">
        <v>0</v>
      </c>
      <c r="E39" s="14">
        <v>73.492500000000007</v>
      </c>
      <c r="F39" s="14">
        <f t="shared" si="0"/>
        <v>73.492500000000007</v>
      </c>
      <c r="G39" s="14" t="str">
        <f t="shared" si="1"/>
        <v/>
      </c>
      <c r="H39" s="14">
        <f t="shared" si="2"/>
        <v>12.793700000000001</v>
      </c>
      <c r="I39" s="14">
        <f t="shared" si="3"/>
        <v>21.077352435303499</v>
      </c>
      <c r="J39" s="2"/>
      <c r="K39" s="8"/>
    </row>
    <row r="40" spans="1:11" ht="21.75" customHeight="1" x14ac:dyDescent="0.25">
      <c r="A40" s="2"/>
      <c r="B40" s="10" t="s">
        <v>51</v>
      </c>
      <c r="C40" s="11">
        <f>SUM(C41:C43)</f>
        <v>116.82209999999999</v>
      </c>
      <c r="D40" s="11">
        <f>SUM(D41:D43)</f>
        <v>254.078</v>
      </c>
      <c r="E40" s="11">
        <f>SUM(E41:E43)</f>
        <v>97.015800000000013</v>
      </c>
      <c r="F40" s="11">
        <f t="shared" si="0"/>
        <v>-157.06219999999999</v>
      </c>
      <c r="G40" s="11">
        <f t="shared" si="1"/>
        <v>-61.816528782499859</v>
      </c>
      <c r="H40" s="11">
        <f t="shared" si="2"/>
        <v>-19.806299999999979</v>
      </c>
      <c r="I40" s="11">
        <f t="shared" si="3"/>
        <v>-16.954240678775658</v>
      </c>
      <c r="J40" s="2"/>
      <c r="K40" s="8"/>
    </row>
    <row r="41" spans="1:11" ht="15.75" x14ac:dyDescent="0.25">
      <c r="A41" s="2"/>
      <c r="B41" s="13" t="s">
        <v>52</v>
      </c>
      <c r="C41" s="14">
        <v>15.328799999999999</v>
      </c>
      <c r="D41" s="14">
        <v>6.9378000000000002</v>
      </c>
      <c r="E41" s="14">
        <v>18.974700000000002</v>
      </c>
      <c r="F41" s="14">
        <f t="shared" si="0"/>
        <v>12.036900000000003</v>
      </c>
      <c r="G41" s="14">
        <f t="shared" si="1"/>
        <v>173.49736227622591</v>
      </c>
      <c r="H41" s="14">
        <f t="shared" si="2"/>
        <v>3.6459000000000028</v>
      </c>
      <c r="I41" s="14">
        <f t="shared" si="3"/>
        <v>23.784640676373904</v>
      </c>
      <c r="J41" s="2"/>
      <c r="K41" s="8"/>
    </row>
    <row r="42" spans="1:11" ht="15.75" x14ac:dyDescent="0.25">
      <c r="A42" s="2"/>
      <c r="B42" s="13" t="s">
        <v>53</v>
      </c>
      <c r="C42" s="14">
        <v>2.7904200000000001</v>
      </c>
      <c r="D42" s="14">
        <v>0</v>
      </c>
      <c r="E42" s="14">
        <v>3.7833999999999999</v>
      </c>
      <c r="F42" s="14">
        <f t="shared" si="0"/>
        <v>3.7833999999999999</v>
      </c>
      <c r="G42" s="14" t="str">
        <f t="shared" si="1"/>
        <v/>
      </c>
      <c r="H42" s="14">
        <f t="shared" si="2"/>
        <v>0.99297999999999975</v>
      </c>
      <c r="I42" s="14">
        <f t="shared" si="3"/>
        <v>35.585324073078596</v>
      </c>
      <c r="J42" s="2"/>
      <c r="K42" s="8"/>
    </row>
    <row r="43" spans="1:11" ht="18.75" x14ac:dyDescent="0.25">
      <c r="A43" s="2"/>
      <c r="B43" s="13" t="s">
        <v>54</v>
      </c>
      <c r="C43" s="14">
        <v>98.702879999999993</v>
      </c>
      <c r="D43" s="14">
        <v>247.14019999999999</v>
      </c>
      <c r="E43" s="14">
        <v>74.257700000000014</v>
      </c>
      <c r="F43" s="14">
        <f t="shared" si="0"/>
        <v>-172.88249999999999</v>
      </c>
      <c r="G43" s="14">
        <f t="shared" si="1"/>
        <v>-69.953208745481305</v>
      </c>
      <c r="H43" s="14">
        <f t="shared" si="2"/>
        <v>-24.445179999999979</v>
      </c>
      <c r="I43" s="14">
        <f t="shared" si="3"/>
        <v>-24.76643032097947</v>
      </c>
      <c r="J43" s="2"/>
      <c r="K43" s="8"/>
    </row>
    <row r="44" spans="1:11" ht="15.75" hidden="1" x14ac:dyDescent="0.25">
      <c r="A44" s="2"/>
      <c r="B44" s="25"/>
      <c r="C44" s="26"/>
      <c r="D44" s="26"/>
      <c r="E44" s="26"/>
      <c r="F44" s="26"/>
      <c r="G44" s="26"/>
      <c r="H44" s="26"/>
      <c r="I44" s="27"/>
      <c r="J44" s="2"/>
      <c r="K44" s="8"/>
    </row>
    <row r="45" spans="1:11" x14ac:dyDescent="0.25">
      <c r="A45" s="2"/>
      <c r="B45" s="20"/>
      <c r="C45" s="20"/>
      <c r="D45" s="20"/>
      <c r="E45" s="2"/>
      <c r="F45" s="2"/>
      <c r="G45" s="2"/>
      <c r="H45" s="2"/>
      <c r="I45" s="2"/>
      <c r="J45" s="2"/>
      <c r="K45" s="1"/>
    </row>
    <row r="46" spans="1:11" x14ac:dyDescent="0.25">
      <c r="A46" s="2"/>
      <c r="B46" s="21" t="s">
        <v>62</v>
      </c>
      <c r="C46" s="21"/>
      <c r="D46" s="21"/>
      <c r="E46" s="2"/>
      <c r="F46" s="2"/>
      <c r="G46" s="2"/>
      <c r="H46" s="2"/>
      <c r="I46" s="2"/>
      <c r="J46" s="2"/>
      <c r="K46" s="1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1" x14ac:dyDescent="0.25">
      <c r="B48" s="36" t="s">
        <v>55</v>
      </c>
      <c r="C48" s="36"/>
      <c r="D48" s="36"/>
      <c r="E48" s="36"/>
      <c r="F48" s="36"/>
      <c r="G48" s="36"/>
      <c r="H48" s="36"/>
      <c r="I48" s="36"/>
    </row>
    <row r="49" spans="2:9" ht="30.75" customHeight="1" x14ac:dyDescent="0.25">
      <c r="B49" s="35" t="s">
        <v>63</v>
      </c>
      <c r="C49" s="35"/>
      <c r="D49" s="35"/>
      <c r="E49" s="35"/>
      <c r="F49" s="35"/>
      <c r="G49" s="35"/>
      <c r="H49" s="35"/>
      <c r="I49" s="35"/>
    </row>
  </sheetData>
  <mergeCells count="7">
    <mergeCell ref="B49:I49"/>
    <mergeCell ref="B2:I2"/>
    <mergeCell ref="B3:I3"/>
    <mergeCell ref="B5:B6"/>
    <mergeCell ref="F5:G5"/>
    <mergeCell ref="H5:I5"/>
    <mergeCell ref="B48:I48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Mayo1</vt:lpstr>
      <vt:lpstr>Mayo2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2021-06-01T12:55:03Z</cp:lastPrinted>
  <dcterms:created xsi:type="dcterms:W3CDTF">2021-03-01T13:37:37Z</dcterms:created>
  <dcterms:modified xsi:type="dcterms:W3CDTF">2021-06-24T14:21:55Z</dcterms:modified>
</cp:coreProperties>
</file>