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4"/>
  </bookViews>
  <sheets>
    <sheet name="Enero1" sheetId="4" r:id="rId1"/>
    <sheet name="Enero2 " sheetId="3" r:id="rId2"/>
    <sheet name="Febrero1" sheetId="5" r:id="rId3"/>
    <sheet name="Febrero2" sheetId="6" r:id="rId4"/>
    <sheet name="Marzo1" sheetId="7" r:id="rId5"/>
    <sheet name="Marzo2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7" l="1"/>
  <c r="E40" i="7"/>
  <c r="D40" i="7"/>
  <c r="C40" i="7"/>
  <c r="F32" i="7"/>
  <c r="E32" i="7"/>
  <c r="D32" i="7"/>
  <c r="C32" i="7"/>
  <c r="F29" i="7"/>
  <c r="E29" i="7"/>
  <c r="D29" i="7"/>
  <c r="C29" i="7"/>
  <c r="F24" i="7"/>
  <c r="E24" i="7"/>
  <c r="D24" i="7"/>
  <c r="C24" i="7"/>
  <c r="F17" i="7"/>
  <c r="E17" i="7"/>
  <c r="D17" i="7"/>
  <c r="C17" i="7"/>
  <c r="F12" i="7"/>
  <c r="E12" i="7"/>
  <c r="D12" i="7"/>
  <c r="C12" i="7"/>
  <c r="F9" i="7"/>
  <c r="E9" i="7"/>
  <c r="D9" i="7"/>
  <c r="C9" i="7"/>
  <c r="E40" i="8"/>
  <c r="D40" i="8"/>
  <c r="C40" i="8"/>
  <c r="E32" i="8"/>
  <c r="D32" i="8"/>
  <c r="C32" i="8"/>
  <c r="E29" i="8"/>
  <c r="C29" i="8"/>
  <c r="C24" i="8" s="1"/>
  <c r="E24" i="8"/>
  <c r="D24" i="8"/>
  <c r="E17" i="8"/>
  <c r="D17" i="8"/>
  <c r="C17" i="8"/>
  <c r="E12" i="8"/>
  <c r="D12" i="8"/>
  <c r="C12" i="8"/>
  <c r="E9" i="8"/>
  <c r="D9" i="8"/>
  <c r="C9" i="8"/>
  <c r="H43" i="8" l="1"/>
  <c r="I43" i="8" s="1"/>
  <c r="F43" i="8"/>
  <c r="G43" i="8" s="1"/>
  <c r="H42" i="8"/>
  <c r="I42" i="8" s="1"/>
  <c r="F42" i="8"/>
  <c r="G42" i="8" s="1"/>
  <c r="H41" i="8"/>
  <c r="I41" i="8" s="1"/>
  <c r="F41" i="8"/>
  <c r="G41" i="8" s="1"/>
  <c r="H40" i="8"/>
  <c r="I40" i="8" s="1"/>
  <c r="H39" i="8"/>
  <c r="I39" i="8" s="1"/>
  <c r="F39" i="8"/>
  <c r="G39" i="8" s="1"/>
  <c r="H38" i="8"/>
  <c r="I38" i="8" s="1"/>
  <c r="F38" i="8"/>
  <c r="G38" i="8" s="1"/>
  <c r="H37" i="8"/>
  <c r="I37" i="8" s="1"/>
  <c r="F37" i="8"/>
  <c r="G37" i="8" s="1"/>
  <c r="H36" i="8"/>
  <c r="I36" i="8" s="1"/>
  <c r="F36" i="8"/>
  <c r="G36" i="8" s="1"/>
  <c r="H35" i="8"/>
  <c r="I35" i="8" s="1"/>
  <c r="F35" i="8"/>
  <c r="G35" i="8" s="1"/>
  <c r="H34" i="8"/>
  <c r="I34" i="8" s="1"/>
  <c r="F34" i="8"/>
  <c r="G34" i="8" s="1"/>
  <c r="H33" i="8"/>
  <c r="I33" i="8" s="1"/>
  <c r="F33" i="8"/>
  <c r="G33" i="8" s="1"/>
  <c r="H32" i="8"/>
  <c r="I32" i="8" s="1"/>
  <c r="F32" i="8"/>
  <c r="G32" i="8" s="1"/>
  <c r="I31" i="8"/>
  <c r="H31" i="8"/>
  <c r="F31" i="8"/>
  <c r="G31" i="8" s="1"/>
  <c r="H30" i="8"/>
  <c r="I30" i="8" s="1"/>
  <c r="F30" i="8"/>
  <c r="G30" i="8" s="1"/>
  <c r="F29" i="8"/>
  <c r="G29" i="8" s="1"/>
  <c r="H28" i="8"/>
  <c r="I28" i="8" s="1"/>
  <c r="F28" i="8"/>
  <c r="G28" i="8" s="1"/>
  <c r="H27" i="8"/>
  <c r="I27" i="8" s="1"/>
  <c r="F27" i="8"/>
  <c r="G27" i="8" s="1"/>
  <c r="I26" i="8"/>
  <c r="H26" i="8"/>
  <c r="F26" i="8"/>
  <c r="G26" i="8" s="1"/>
  <c r="I25" i="8"/>
  <c r="H25" i="8"/>
  <c r="F25" i="8"/>
  <c r="G25" i="8" s="1"/>
  <c r="H24" i="8"/>
  <c r="I24" i="8" s="1"/>
  <c r="H23" i="8"/>
  <c r="I23" i="8" s="1"/>
  <c r="F23" i="8"/>
  <c r="G23" i="8" s="1"/>
  <c r="H22" i="8"/>
  <c r="I22" i="8" s="1"/>
  <c r="F22" i="8"/>
  <c r="G22" i="8" s="1"/>
  <c r="H21" i="8"/>
  <c r="I21" i="8" s="1"/>
  <c r="F21" i="8"/>
  <c r="G21" i="8" s="1"/>
  <c r="H20" i="8"/>
  <c r="I20" i="8" s="1"/>
  <c r="F20" i="8"/>
  <c r="G20" i="8" s="1"/>
  <c r="H19" i="8"/>
  <c r="I19" i="8" s="1"/>
  <c r="F19" i="8"/>
  <c r="G19" i="8" s="1"/>
  <c r="H18" i="8"/>
  <c r="I18" i="8" s="1"/>
  <c r="F18" i="8"/>
  <c r="G18" i="8" s="1"/>
  <c r="H17" i="8"/>
  <c r="I17" i="8" s="1"/>
  <c r="F17" i="8"/>
  <c r="G17" i="8" s="1"/>
  <c r="H16" i="8"/>
  <c r="I16" i="8" s="1"/>
  <c r="F16" i="8"/>
  <c r="G16" i="8" s="1"/>
  <c r="I15" i="8"/>
  <c r="H15" i="8"/>
  <c r="F15" i="8"/>
  <c r="G15" i="8" s="1"/>
  <c r="I14" i="8"/>
  <c r="H14" i="8"/>
  <c r="F14" i="8"/>
  <c r="G14" i="8" s="1"/>
  <c r="H13" i="8"/>
  <c r="I13" i="8" s="1"/>
  <c r="F13" i="8"/>
  <c r="G13" i="8" s="1"/>
  <c r="F12" i="8"/>
  <c r="G12" i="8" s="1"/>
  <c r="H11" i="8"/>
  <c r="I11" i="8" s="1"/>
  <c r="F11" i="8"/>
  <c r="G11" i="8" s="1"/>
  <c r="H10" i="8"/>
  <c r="I10" i="8" s="1"/>
  <c r="F10" i="8"/>
  <c r="G10" i="8" s="1"/>
  <c r="H9" i="8"/>
  <c r="I9" i="8" s="1"/>
  <c r="F9" i="8"/>
  <c r="G9" i="8" s="1"/>
  <c r="E8" i="8"/>
  <c r="C8" i="8"/>
  <c r="C7" i="8" s="1"/>
  <c r="P43" i="7"/>
  <c r="Q43" i="7" s="1"/>
  <c r="R43" i="7" s="1"/>
  <c r="P42" i="7"/>
  <c r="Q42" i="7" s="1"/>
  <c r="R42" i="7" s="1"/>
  <c r="P41" i="7"/>
  <c r="Q41" i="7" s="1"/>
  <c r="R41" i="7" s="1"/>
  <c r="O40" i="7"/>
  <c r="N40" i="7"/>
  <c r="M40" i="7"/>
  <c r="L40" i="7"/>
  <c r="K40" i="7"/>
  <c r="J40" i="7"/>
  <c r="I40" i="7"/>
  <c r="H40" i="7"/>
  <c r="G40" i="7"/>
  <c r="P40" i="7"/>
  <c r="Q40" i="7" s="1"/>
  <c r="R40" i="7" s="1"/>
  <c r="P39" i="7"/>
  <c r="Q39" i="7" s="1"/>
  <c r="R39" i="7" s="1"/>
  <c r="Q38" i="7"/>
  <c r="R38" i="7" s="1"/>
  <c r="P38" i="7"/>
  <c r="P37" i="7"/>
  <c r="Q37" i="7" s="1"/>
  <c r="R37" i="7" s="1"/>
  <c r="P36" i="7"/>
  <c r="Q36" i="7" s="1"/>
  <c r="R36" i="7" s="1"/>
  <c r="P35" i="7"/>
  <c r="Q35" i="7" s="1"/>
  <c r="R35" i="7" s="1"/>
  <c r="P34" i="7"/>
  <c r="Q34" i="7" s="1"/>
  <c r="R34" i="7" s="1"/>
  <c r="P33" i="7"/>
  <c r="Q33" i="7" s="1"/>
  <c r="R33" i="7" s="1"/>
  <c r="O32" i="7"/>
  <c r="N32" i="7"/>
  <c r="M32" i="7"/>
  <c r="L32" i="7"/>
  <c r="K32" i="7"/>
  <c r="J32" i="7"/>
  <c r="I32" i="7"/>
  <c r="H32" i="7"/>
  <c r="G32" i="7"/>
  <c r="P32" i="7"/>
  <c r="Q32" i="7" s="1"/>
  <c r="R32" i="7" s="1"/>
  <c r="P31" i="7"/>
  <c r="Q31" i="7" s="1"/>
  <c r="R31" i="7" s="1"/>
  <c r="P30" i="7"/>
  <c r="Q30" i="7" s="1"/>
  <c r="R30" i="7" s="1"/>
  <c r="O29" i="7"/>
  <c r="N29" i="7"/>
  <c r="M29" i="7"/>
  <c r="L29" i="7"/>
  <c r="K29" i="7"/>
  <c r="J29" i="7"/>
  <c r="I29" i="7"/>
  <c r="H29" i="7"/>
  <c r="G29" i="7"/>
  <c r="P29" i="7"/>
  <c r="Q29" i="7" s="1"/>
  <c r="R29" i="7" s="1"/>
  <c r="P28" i="7"/>
  <c r="Q28" i="7" s="1"/>
  <c r="R28" i="7" s="1"/>
  <c r="P27" i="7"/>
  <c r="Q27" i="7" s="1"/>
  <c r="R27" i="7" s="1"/>
  <c r="P26" i="7"/>
  <c r="Q26" i="7" s="1"/>
  <c r="R26" i="7" s="1"/>
  <c r="P25" i="7"/>
  <c r="Q25" i="7" s="1"/>
  <c r="R25" i="7" s="1"/>
  <c r="O24" i="7"/>
  <c r="N24" i="7"/>
  <c r="M24" i="7"/>
  <c r="L24" i="7"/>
  <c r="K24" i="7"/>
  <c r="J24" i="7"/>
  <c r="I24" i="7"/>
  <c r="H24" i="7"/>
  <c r="G24" i="7"/>
  <c r="P24" i="7"/>
  <c r="Q24" i="7" s="1"/>
  <c r="R24" i="7" s="1"/>
  <c r="P23" i="7"/>
  <c r="Q23" i="7" s="1"/>
  <c r="R23" i="7" s="1"/>
  <c r="P22" i="7"/>
  <c r="Q22" i="7" s="1"/>
  <c r="R22" i="7" s="1"/>
  <c r="P21" i="7"/>
  <c r="Q21" i="7" s="1"/>
  <c r="R21" i="7" s="1"/>
  <c r="P20" i="7"/>
  <c r="Q20" i="7" s="1"/>
  <c r="R20" i="7" s="1"/>
  <c r="P19" i="7"/>
  <c r="Q19" i="7" s="1"/>
  <c r="R19" i="7" s="1"/>
  <c r="P18" i="7"/>
  <c r="Q18" i="7" s="1"/>
  <c r="R18" i="7" s="1"/>
  <c r="O17" i="7"/>
  <c r="N17" i="7"/>
  <c r="M17" i="7"/>
  <c r="L17" i="7"/>
  <c r="K17" i="7"/>
  <c r="J17" i="7"/>
  <c r="I17" i="7"/>
  <c r="H17" i="7"/>
  <c r="G17" i="7"/>
  <c r="P17" i="7"/>
  <c r="Q17" i="7" s="1"/>
  <c r="R17" i="7" s="1"/>
  <c r="P16" i="7"/>
  <c r="Q16" i="7" s="1"/>
  <c r="R16" i="7" s="1"/>
  <c r="P15" i="7"/>
  <c r="Q15" i="7" s="1"/>
  <c r="R15" i="7" s="1"/>
  <c r="P14" i="7"/>
  <c r="Q14" i="7" s="1"/>
  <c r="R14" i="7" s="1"/>
  <c r="P13" i="7"/>
  <c r="Q13" i="7" s="1"/>
  <c r="R13" i="7" s="1"/>
  <c r="O12" i="7"/>
  <c r="N12" i="7"/>
  <c r="M12" i="7"/>
  <c r="L12" i="7"/>
  <c r="K12" i="7"/>
  <c r="J12" i="7"/>
  <c r="I12" i="7"/>
  <c r="H12" i="7"/>
  <c r="G12" i="7"/>
  <c r="P12" i="7"/>
  <c r="Q12" i="7" s="1"/>
  <c r="R12" i="7" s="1"/>
  <c r="P11" i="7"/>
  <c r="Q11" i="7" s="1"/>
  <c r="R11" i="7" s="1"/>
  <c r="P10" i="7"/>
  <c r="Q10" i="7" s="1"/>
  <c r="R10" i="7" s="1"/>
  <c r="O9" i="7"/>
  <c r="N9" i="7"/>
  <c r="M9" i="7"/>
  <c r="L9" i="7"/>
  <c r="K9" i="7"/>
  <c r="J9" i="7"/>
  <c r="I9" i="7"/>
  <c r="H9" i="7"/>
  <c r="G9" i="7"/>
  <c r="P9" i="7"/>
  <c r="Q9" i="7" s="1"/>
  <c r="R9" i="7" s="1"/>
  <c r="O8" i="7"/>
  <c r="N8" i="7"/>
  <c r="M8" i="7"/>
  <c r="L8" i="7"/>
  <c r="K8" i="7"/>
  <c r="J8" i="7"/>
  <c r="I8" i="7"/>
  <c r="H8" i="7"/>
  <c r="G8" i="7"/>
  <c r="F8" i="7"/>
  <c r="F7" i="7" s="1"/>
  <c r="E8" i="7"/>
  <c r="E7" i="7" s="1"/>
  <c r="D8" i="7"/>
  <c r="C8" i="7"/>
  <c r="C7" i="7" s="1"/>
  <c r="O7" i="7"/>
  <c r="N7" i="7"/>
  <c r="M7" i="7"/>
  <c r="L7" i="7"/>
  <c r="K7" i="7"/>
  <c r="J7" i="7"/>
  <c r="I7" i="7"/>
  <c r="H7" i="7"/>
  <c r="G7" i="7"/>
  <c r="D7" i="7"/>
  <c r="P7" i="7" l="1"/>
  <c r="Q7" i="7" s="1"/>
  <c r="R7" i="7" s="1"/>
  <c r="P8" i="7"/>
  <c r="Q8" i="7" s="1"/>
  <c r="R8" i="7" s="1"/>
  <c r="H8" i="8"/>
  <c r="I8" i="8" s="1"/>
  <c r="E7" i="8"/>
  <c r="H12" i="8"/>
  <c r="I12" i="8" s="1"/>
  <c r="F24" i="8"/>
  <c r="G24" i="8" s="1"/>
  <c r="H29" i="8"/>
  <c r="I29" i="8" s="1"/>
  <c r="F40" i="8"/>
  <c r="G40" i="8" s="1"/>
  <c r="D8" i="8"/>
  <c r="D7" i="8" s="1"/>
  <c r="E40" i="5"/>
  <c r="D40" i="5"/>
  <c r="C40" i="5"/>
  <c r="E32" i="5"/>
  <c r="D32" i="5"/>
  <c r="C32" i="5"/>
  <c r="E29" i="5"/>
  <c r="D29" i="5"/>
  <c r="C29" i="5"/>
  <c r="C24" i="5" s="1"/>
  <c r="E24" i="5"/>
  <c r="D24" i="5"/>
  <c r="E17" i="5"/>
  <c r="D17" i="5"/>
  <c r="C17" i="5"/>
  <c r="E12" i="5"/>
  <c r="D12" i="5"/>
  <c r="C12" i="5"/>
  <c r="E9" i="5"/>
  <c r="D9" i="5"/>
  <c r="C9" i="5"/>
  <c r="E40" i="6"/>
  <c r="D40" i="6"/>
  <c r="C40" i="6"/>
  <c r="E32" i="6"/>
  <c r="D32" i="6"/>
  <c r="C32" i="6"/>
  <c r="E29" i="6"/>
  <c r="C29" i="6"/>
  <c r="C24" i="6" s="1"/>
  <c r="E24" i="6"/>
  <c r="D24" i="6"/>
  <c r="E17" i="6"/>
  <c r="D17" i="6"/>
  <c r="C17" i="6"/>
  <c r="E12" i="6"/>
  <c r="D12" i="6"/>
  <c r="C12" i="6"/>
  <c r="E9" i="6"/>
  <c r="D9" i="6"/>
  <c r="C9" i="6"/>
  <c r="F8" i="8" l="1"/>
  <c r="G8" i="8" s="1"/>
  <c r="F7" i="8"/>
  <c r="G7" i="8" s="1"/>
  <c r="H7" i="8"/>
  <c r="I7" i="8" s="1"/>
  <c r="H43" i="6"/>
  <c r="I43" i="6" s="1"/>
  <c r="F43" i="6"/>
  <c r="G43" i="6" s="1"/>
  <c r="H42" i="6"/>
  <c r="I42" i="6" s="1"/>
  <c r="G42" i="6"/>
  <c r="F42" i="6"/>
  <c r="H41" i="6"/>
  <c r="I41" i="6" s="1"/>
  <c r="F41" i="6"/>
  <c r="G41" i="6" s="1"/>
  <c r="F40" i="6"/>
  <c r="G40" i="6" s="1"/>
  <c r="H40" i="6"/>
  <c r="I40" i="6" s="1"/>
  <c r="H39" i="6"/>
  <c r="I39" i="6" s="1"/>
  <c r="F39" i="6"/>
  <c r="G39" i="6" s="1"/>
  <c r="H38" i="6"/>
  <c r="I38" i="6" s="1"/>
  <c r="F38" i="6"/>
  <c r="G38" i="6" s="1"/>
  <c r="H37" i="6"/>
  <c r="I37" i="6" s="1"/>
  <c r="F37" i="6"/>
  <c r="G37" i="6" s="1"/>
  <c r="H36" i="6"/>
  <c r="I36" i="6" s="1"/>
  <c r="G36" i="6"/>
  <c r="F36" i="6"/>
  <c r="H35" i="6"/>
  <c r="I35" i="6" s="1"/>
  <c r="F35" i="6"/>
  <c r="G35" i="6" s="1"/>
  <c r="H34" i="6"/>
  <c r="I34" i="6" s="1"/>
  <c r="F34" i="6"/>
  <c r="G34" i="6" s="1"/>
  <c r="H33" i="6"/>
  <c r="I33" i="6" s="1"/>
  <c r="F33" i="6"/>
  <c r="G33" i="6" s="1"/>
  <c r="F32" i="6"/>
  <c r="G32" i="6" s="1"/>
  <c r="H31" i="6"/>
  <c r="I31" i="6" s="1"/>
  <c r="F31" i="6"/>
  <c r="G31" i="6" s="1"/>
  <c r="H30" i="6"/>
  <c r="I30" i="6" s="1"/>
  <c r="G30" i="6"/>
  <c r="F30" i="6"/>
  <c r="H29" i="6"/>
  <c r="I29" i="6" s="1"/>
  <c r="H28" i="6"/>
  <c r="I28" i="6" s="1"/>
  <c r="F28" i="6"/>
  <c r="G28" i="6" s="1"/>
  <c r="H27" i="6"/>
  <c r="I27" i="6" s="1"/>
  <c r="F27" i="6"/>
  <c r="G27" i="6" s="1"/>
  <c r="H26" i="6"/>
  <c r="I26" i="6" s="1"/>
  <c r="G26" i="6"/>
  <c r="F26" i="6"/>
  <c r="H25" i="6"/>
  <c r="I25" i="6" s="1"/>
  <c r="F25" i="6"/>
  <c r="G25" i="6" s="1"/>
  <c r="H23" i="6"/>
  <c r="I23" i="6" s="1"/>
  <c r="F23" i="6"/>
  <c r="G23" i="6" s="1"/>
  <c r="H22" i="6"/>
  <c r="I22" i="6" s="1"/>
  <c r="F22" i="6"/>
  <c r="G22" i="6" s="1"/>
  <c r="I21" i="6"/>
  <c r="H21" i="6"/>
  <c r="F21" i="6"/>
  <c r="G21" i="6" s="1"/>
  <c r="H20" i="6"/>
  <c r="I20" i="6" s="1"/>
  <c r="G20" i="6"/>
  <c r="F20" i="6"/>
  <c r="H19" i="6"/>
  <c r="I19" i="6" s="1"/>
  <c r="F19" i="6"/>
  <c r="G19" i="6" s="1"/>
  <c r="H18" i="6"/>
  <c r="I18" i="6" s="1"/>
  <c r="F18" i="6"/>
  <c r="G18" i="6" s="1"/>
  <c r="H17" i="6"/>
  <c r="I17" i="6" s="1"/>
  <c r="H16" i="6"/>
  <c r="I16" i="6" s="1"/>
  <c r="F16" i="6"/>
  <c r="G16" i="6" s="1"/>
  <c r="H15" i="6"/>
  <c r="I15" i="6" s="1"/>
  <c r="F15" i="6"/>
  <c r="G15" i="6" s="1"/>
  <c r="H14" i="6"/>
  <c r="I14" i="6" s="1"/>
  <c r="G14" i="6"/>
  <c r="F14" i="6"/>
  <c r="H13" i="6"/>
  <c r="I13" i="6" s="1"/>
  <c r="F13" i="6"/>
  <c r="G13" i="6" s="1"/>
  <c r="F12" i="6"/>
  <c r="G12" i="6" s="1"/>
  <c r="H12" i="6"/>
  <c r="I12" i="6" s="1"/>
  <c r="H11" i="6"/>
  <c r="I11" i="6" s="1"/>
  <c r="G11" i="6"/>
  <c r="F11" i="6"/>
  <c r="H10" i="6"/>
  <c r="I10" i="6" s="1"/>
  <c r="F10" i="6"/>
  <c r="G10" i="6" s="1"/>
  <c r="F9" i="6"/>
  <c r="G9" i="6" s="1"/>
  <c r="H9" i="6"/>
  <c r="I9" i="6" s="1"/>
  <c r="D8" i="6"/>
  <c r="D7" i="6" s="1"/>
  <c r="P43" i="5"/>
  <c r="Q43" i="5" s="1"/>
  <c r="R43" i="5" s="1"/>
  <c r="P42" i="5"/>
  <c r="Q42" i="5" s="1"/>
  <c r="R42" i="5" s="1"/>
  <c r="P41" i="5"/>
  <c r="Q41" i="5" s="1"/>
  <c r="R41" i="5" s="1"/>
  <c r="O40" i="5"/>
  <c r="N40" i="5"/>
  <c r="M40" i="5"/>
  <c r="L40" i="5"/>
  <c r="K40" i="5"/>
  <c r="J40" i="5"/>
  <c r="I40" i="5"/>
  <c r="H40" i="5"/>
  <c r="G40" i="5"/>
  <c r="F40" i="5"/>
  <c r="P39" i="5"/>
  <c r="Q39" i="5" s="1"/>
  <c r="R39" i="5" s="1"/>
  <c r="P38" i="5"/>
  <c r="Q38" i="5" s="1"/>
  <c r="R38" i="5" s="1"/>
  <c r="P37" i="5"/>
  <c r="Q37" i="5" s="1"/>
  <c r="R37" i="5" s="1"/>
  <c r="P36" i="5"/>
  <c r="Q36" i="5" s="1"/>
  <c r="R36" i="5" s="1"/>
  <c r="P35" i="5"/>
  <c r="Q35" i="5" s="1"/>
  <c r="R35" i="5" s="1"/>
  <c r="P34" i="5"/>
  <c r="Q34" i="5" s="1"/>
  <c r="R34" i="5" s="1"/>
  <c r="P33" i="5"/>
  <c r="Q33" i="5" s="1"/>
  <c r="R33" i="5" s="1"/>
  <c r="O32" i="5"/>
  <c r="N32" i="5"/>
  <c r="M32" i="5"/>
  <c r="L32" i="5"/>
  <c r="K32" i="5"/>
  <c r="J32" i="5"/>
  <c r="I32" i="5"/>
  <c r="H32" i="5"/>
  <c r="G32" i="5"/>
  <c r="F32" i="5"/>
  <c r="P31" i="5"/>
  <c r="Q31" i="5" s="1"/>
  <c r="R31" i="5" s="1"/>
  <c r="P30" i="5"/>
  <c r="Q30" i="5" s="1"/>
  <c r="R30" i="5" s="1"/>
  <c r="O29" i="5"/>
  <c r="O24" i="5" s="1"/>
  <c r="N29" i="5"/>
  <c r="N24" i="5" s="1"/>
  <c r="M29" i="5"/>
  <c r="M24" i="5" s="1"/>
  <c r="L29" i="5"/>
  <c r="L24" i="5" s="1"/>
  <c r="K29" i="5"/>
  <c r="J29" i="5"/>
  <c r="I29" i="5"/>
  <c r="I24" i="5" s="1"/>
  <c r="H29" i="5"/>
  <c r="H24" i="5" s="1"/>
  <c r="G29" i="5"/>
  <c r="G24" i="5" s="1"/>
  <c r="F29" i="5"/>
  <c r="F24" i="5" s="1"/>
  <c r="P24" i="5" s="1"/>
  <c r="Q24" i="5" s="1"/>
  <c r="R24" i="5" s="1"/>
  <c r="P28" i="5"/>
  <c r="Q28" i="5" s="1"/>
  <c r="R28" i="5" s="1"/>
  <c r="P27" i="5"/>
  <c r="Q27" i="5" s="1"/>
  <c r="R27" i="5" s="1"/>
  <c r="P26" i="5"/>
  <c r="Q26" i="5" s="1"/>
  <c r="R26" i="5" s="1"/>
  <c r="P25" i="5"/>
  <c r="Q25" i="5" s="1"/>
  <c r="R25" i="5" s="1"/>
  <c r="K24" i="5"/>
  <c r="J24" i="5"/>
  <c r="P23" i="5"/>
  <c r="Q23" i="5" s="1"/>
  <c r="R23" i="5" s="1"/>
  <c r="P22" i="5"/>
  <c r="Q22" i="5" s="1"/>
  <c r="R22" i="5" s="1"/>
  <c r="P21" i="5"/>
  <c r="Q21" i="5" s="1"/>
  <c r="R21" i="5" s="1"/>
  <c r="P20" i="5"/>
  <c r="Q20" i="5" s="1"/>
  <c r="R20" i="5" s="1"/>
  <c r="P19" i="5"/>
  <c r="Q19" i="5" s="1"/>
  <c r="R19" i="5" s="1"/>
  <c r="P18" i="5"/>
  <c r="Q18" i="5" s="1"/>
  <c r="R18" i="5" s="1"/>
  <c r="O17" i="5"/>
  <c r="N17" i="5"/>
  <c r="N8" i="5" s="1"/>
  <c r="N7" i="5" s="1"/>
  <c r="M17" i="5"/>
  <c r="L17" i="5"/>
  <c r="K17" i="5"/>
  <c r="J17" i="5"/>
  <c r="I17" i="5"/>
  <c r="I8" i="5" s="1"/>
  <c r="I7" i="5" s="1"/>
  <c r="H17" i="5"/>
  <c r="H8" i="5" s="1"/>
  <c r="H7" i="5" s="1"/>
  <c r="G17" i="5"/>
  <c r="F17" i="5"/>
  <c r="P16" i="5"/>
  <c r="Q16" i="5" s="1"/>
  <c r="R16" i="5" s="1"/>
  <c r="P15" i="5"/>
  <c r="Q15" i="5" s="1"/>
  <c r="R15" i="5" s="1"/>
  <c r="P14" i="5"/>
  <c r="Q14" i="5" s="1"/>
  <c r="R14" i="5" s="1"/>
  <c r="P13" i="5"/>
  <c r="Q13" i="5" s="1"/>
  <c r="R13" i="5" s="1"/>
  <c r="O12" i="5"/>
  <c r="N12" i="5"/>
  <c r="M12" i="5"/>
  <c r="L12" i="5"/>
  <c r="K12" i="5"/>
  <c r="J12" i="5"/>
  <c r="I12" i="5"/>
  <c r="H12" i="5"/>
  <c r="G12" i="5"/>
  <c r="F12" i="5"/>
  <c r="P12" i="5"/>
  <c r="Q12" i="5" s="1"/>
  <c r="R12" i="5" s="1"/>
  <c r="P11" i="5"/>
  <c r="Q11" i="5" s="1"/>
  <c r="R11" i="5" s="1"/>
  <c r="P10" i="5"/>
  <c r="Q10" i="5" s="1"/>
  <c r="R10" i="5" s="1"/>
  <c r="O9" i="5"/>
  <c r="N9" i="5"/>
  <c r="M9" i="5"/>
  <c r="L9" i="5"/>
  <c r="K9" i="5"/>
  <c r="J9" i="5"/>
  <c r="I9" i="5"/>
  <c r="H9" i="5"/>
  <c r="G9" i="5"/>
  <c r="F9" i="5"/>
  <c r="E8" i="5"/>
  <c r="E7" i="5" s="1"/>
  <c r="D8" i="5"/>
  <c r="O8" i="5"/>
  <c r="O7" i="5" s="1"/>
  <c r="C8" i="5"/>
  <c r="C7" i="5" s="1"/>
  <c r="H32" i="6" l="1"/>
  <c r="I32" i="6" s="1"/>
  <c r="F29" i="6"/>
  <c r="G29" i="6" s="1"/>
  <c r="C8" i="6"/>
  <c r="C7" i="6" s="1"/>
  <c r="F17" i="6"/>
  <c r="G17" i="6" s="1"/>
  <c r="P9" i="5"/>
  <c r="Q9" i="5" s="1"/>
  <c r="R9" i="5" s="1"/>
  <c r="L8" i="5"/>
  <c r="L7" i="5" s="1"/>
  <c r="P17" i="5"/>
  <c r="Q17" i="5" s="1"/>
  <c r="R17" i="5" s="1"/>
  <c r="P32" i="5"/>
  <c r="Q32" i="5" s="1"/>
  <c r="R32" i="5" s="1"/>
  <c r="D7" i="5"/>
  <c r="J8" i="5"/>
  <c r="J7" i="5" s="1"/>
  <c r="K8" i="5"/>
  <c r="K7" i="5" s="1"/>
  <c r="F8" i="5"/>
  <c r="F7" i="5" s="1"/>
  <c r="G8" i="5"/>
  <c r="G7" i="5" s="1"/>
  <c r="M8" i="5"/>
  <c r="M7" i="5" s="1"/>
  <c r="P29" i="5"/>
  <c r="Q29" i="5" s="1"/>
  <c r="R29" i="5" s="1"/>
  <c r="P40" i="5"/>
  <c r="Q40" i="5" s="1"/>
  <c r="R40" i="5" s="1"/>
  <c r="D40" i="4"/>
  <c r="C40" i="4"/>
  <c r="D32" i="4"/>
  <c r="C32" i="4"/>
  <c r="D29" i="4"/>
  <c r="C29" i="4"/>
  <c r="D24" i="4"/>
  <c r="C24" i="4"/>
  <c r="D17" i="4"/>
  <c r="C17" i="4"/>
  <c r="D12" i="4"/>
  <c r="C12" i="4"/>
  <c r="D9" i="4"/>
  <c r="C9" i="4"/>
  <c r="E40" i="3"/>
  <c r="D40" i="3"/>
  <c r="C40" i="3"/>
  <c r="E32" i="3"/>
  <c r="D32" i="3"/>
  <c r="C32" i="3"/>
  <c r="E29" i="3"/>
  <c r="E24" i="3" s="1"/>
  <c r="C29" i="3"/>
  <c r="C24" i="3" s="1"/>
  <c r="D24" i="3"/>
  <c r="E17" i="3"/>
  <c r="D17" i="3"/>
  <c r="C17" i="3"/>
  <c r="E12" i="3"/>
  <c r="D12" i="3"/>
  <c r="C12" i="3"/>
  <c r="E9" i="3"/>
  <c r="D9" i="3"/>
  <c r="C9" i="3"/>
  <c r="H24" i="6" l="1"/>
  <c r="I24" i="6" s="1"/>
  <c r="E8" i="6"/>
  <c r="F24" i="6"/>
  <c r="G24" i="6" s="1"/>
  <c r="P8" i="5"/>
  <c r="Q8" i="5" s="1"/>
  <c r="R8" i="5" s="1"/>
  <c r="P7" i="5"/>
  <c r="Q7" i="5" s="1"/>
  <c r="R7" i="5" s="1"/>
  <c r="F29" i="3"/>
  <c r="G29" i="3" s="1"/>
  <c r="C8" i="4"/>
  <c r="C7" i="4" s="1"/>
  <c r="H43" i="3"/>
  <c r="I43" i="3" s="1"/>
  <c r="F43" i="3"/>
  <c r="G43" i="3" s="1"/>
  <c r="H42" i="3"/>
  <c r="I42" i="3" s="1"/>
  <c r="F42" i="3"/>
  <c r="G42" i="3" s="1"/>
  <c r="H41" i="3"/>
  <c r="I41" i="3" s="1"/>
  <c r="F41" i="3"/>
  <c r="G41" i="3" s="1"/>
  <c r="H39" i="3"/>
  <c r="I39" i="3" s="1"/>
  <c r="F39" i="3"/>
  <c r="G39" i="3" s="1"/>
  <c r="H38" i="3"/>
  <c r="I38" i="3" s="1"/>
  <c r="F38" i="3"/>
  <c r="G38" i="3" s="1"/>
  <c r="H37" i="3"/>
  <c r="I37" i="3" s="1"/>
  <c r="F37" i="3"/>
  <c r="G37" i="3" s="1"/>
  <c r="H36" i="3"/>
  <c r="I36" i="3" s="1"/>
  <c r="F36" i="3"/>
  <c r="G36" i="3" s="1"/>
  <c r="H35" i="3"/>
  <c r="I35" i="3" s="1"/>
  <c r="F35" i="3"/>
  <c r="G35" i="3" s="1"/>
  <c r="H34" i="3"/>
  <c r="I34" i="3" s="1"/>
  <c r="F34" i="3"/>
  <c r="G34" i="3" s="1"/>
  <c r="H33" i="3"/>
  <c r="I33" i="3" s="1"/>
  <c r="F33" i="3"/>
  <c r="G33" i="3" s="1"/>
  <c r="H31" i="3"/>
  <c r="I31" i="3" s="1"/>
  <c r="F31" i="3"/>
  <c r="G31" i="3" s="1"/>
  <c r="H30" i="3"/>
  <c r="I30" i="3" s="1"/>
  <c r="F30" i="3"/>
  <c r="G30" i="3" s="1"/>
  <c r="H28" i="3"/>
  <c r="I28" i="3" s="1"/>
  <c r="F28" i="3"/>
  <c r="G28" i="3" s="1"/>
  <c r="H27" i="3"/>
  <c r="I27" i="3" s="1"/>
  <c r="F27" i="3"/>
  <c r="G27" i="3" s="1"/>
  <c r="H26" i="3"/>
  <c r="I26" i="3" s="1"/>
  <c r="F26" i="3"/>
  <c r="G26" i="3" s="1"/>
  <c r="H25" i="3"/>
  <c r="I25" i="3" s="1"/>
  <c r="F25" i="3"/>
  <c r="G25" i="3" s="1"/>
  <c r="H23" i="3"/>
  <c r="I23" i="3" s="1"/>
  <c r="F23" i="3"/>
  <c r="G23" i="3" s="1"/>
  <c r="H22" i="3"/>
  <c r="I22" i="3" s="1"/>
  <c r="F22" i="3"/>
  <c r="G22" i="3" s="1"/>
  <c r="H21" i="3"/>
  <c r="I21" i="3" s="1"/>
  <c r="F21" i="3"/>
  <c r="G21" i="3" s="1"/>
  <c r="H20" i="3"/>
  <c r="I20" i="3" s="1"/>
  <c r="F20" i="3"/>
  <c r="G20" i="3" s="1"/>
  <c r="H19" i="3"/>
  <c r="I19" i="3" s="1"/>
  <c r="F19" i="3"/>
  <c r="G19" i="3" s="1"/>
  <c r="H18" i="3"/>
  <c r="I18" i="3" s="1"/>
  <c r="F18" i="3"/>
  <c r="G18" i="3" s="1"/>
  <c r="H16" i="3"/>
  <c r="I16" i="3" s="1"/>
  <c r="F16" i="3"/>
  <c r="G16" i="3" s="1"/>
  <c r="H15" i="3"/>
  <c r="I15" i="3" s="1"/>
  <c r="F15" i="3"/>
  <c r="G15" i="3" s="1"/>
  <c r="H14" i="3"/>
  <c r="I14" i="3" s="1"/>
  <c r="F14" i="3"/>
  <c r="G14" i="3" s="1"/>
  <c r="H13" i="3"/>
  <c r="I13" i="3" s="1"/>
  <c r="F13" i="3"/>
  <c r="G13" i="3" s="1"/>
  <c r="H12" i="3"/>
  <c r="I12" i="3" s="1"/>
  <c r="H11" i="3"/>
  <c r="I11" i="3" s="1"/>
  <c r="F11" i="3"/>
  <c r="G11" i="3" s="1"/>
  <c r="H10" i="3"/>
  <c r="I10" i="3" s="1"/>
  <c r="F10" i="3"/>
  <c r="G10" i="3" s="1"/>
  <c r="P43" i="4"/>
  <c r="Q43" i="4" s="1"/>
  <c r="R43" i="4" s="1"/>
  <c r="P42" i="4"/>
  <c r="Q42" i="4" s="1"/>
  <c r="R42" i="4" s="1"/>
  <c r="P41" i="4"/>
  <c r="Q41" i="4" s="1"/>
  <c r="R41" i="4" s="1"/>
  <c r="O40" i="4"/>
  <c r="N40" i="4"/>
  <c r="M40" i="4"/>
  <c r="L40" i="4"/>
  <c r="K40" i="4"/>
  <c r="J40" i="4"/>
  <c r="I40" i="4"/>
  <c r="H40" i="4"/>
  <c r="G40" i="4"/>
  <c r="F40" i="4"/>
  <c r="E40" i="4"/>
  <c r="P40" i="4"/>
  <c r="Q40" i="4" s="1"/>
  <c r="R40" i="4" s="1"/>
  <c r="P39" i="4"/>
  <c r="Q39" i="4" s="1"/>
  <c r="R39" i="4" s="1"/>
  <c r="P38" i="4"/>
  <c r="Q38" i="4" s="1"/>
  <c r="R38" i="4" s="1"/>
  <c r="P37" i="4"/>
  <c r="Q37" i="4" s="1"/>
  <c r="R37" i="4" s="1"/>
  <c r="P36" i="4"/>
  <c r="Q36" i="4" s="1"/>
  <c r="R36" i="4" s="1"/>
  <c r="P35" i="4"/>
  <c r="Q35" i="4" s="1"/>
  <c r="R35" i="4" s="1"/>
  <c r="P34" i="4"/>
  <c r="Q34" i="4" s="1"/>
  <c r="R34" i="4" s="1"/>
  <c r="P33" i="4"/>
  <c r="Q33" i="4" s="1"/>
  <c r="R33" i="4" s="1"/>
  <c r="O32" i="4"/>
  <c r="N32" i="4"/>
  <c r="M32" i="4"/>
  <c r="L32" i="4"/>
  <c r="K32" i="4"/>
  <c r="J32" i="4"/>
  <c r="I32" i="4"/>
  <c r="H32" i="4"/>
  <c r="G32" i="4"/>
  <c r="F32" i="4"/>
  <c r="E32" i="4"/>
  <c r="P31" i="4"/>
  <c r="Q31" i="4" s="1"/>
  <c r="R31" i="4" s="1"/>
  <c r="P30" i="4"/>
  <c r="Q30" i="4" s="1"/>
  <c r="R30" i="4" s="1"/>
  <c r="O29" i="4"/>
  <c r="O24" i="4" s="1"/>
  <c r="N29" i="4"/>
  <c r="N24" i="4" s="1"/>
  <c r="M29" i="4"/>
  <c r="M24" i="4" s="1"/>
  <c r="L29" i="4"/>
  <c r="K29" i="4"/>
  <c r="K24" i="4" s="1"/>
  <c r="K8" i="4" s="1"/>
  <c r="K7" i="4" s="1"/>
  <c r="J29" i="4"/>
  <c r="J24" i="4" s="1"/>
  <c r="I29" i="4"/>
  <c r="H29" i="4"/>
  <c r="G29" i="4"/>
  <c r="G24" i="4" s="1"/>
  <c r="F29" i="4"/>
  <c r="F24" i="4" s="1"/>
  <c r="E29" i="4"/>
  <c r="E24" i="4" s="1"/>
  <c r="P28" i="4"/>
  <c r="Q28" i="4" s="1"/>
  <c r="R28" i="4" s="1"/>
  <c r="P27" i="4"/>
  <c r="Q27" i="4" s="1"/>
  <c r="R27" i="4" s="1"/>
  <c r="P26" i="4"/>
  <c r="Q26" i="4" s="1"/>
  <c r="R26" i="4" s="1"/>
  <c r="P25" i="4"/>
  <c r="Q25" i="4" s="1"/>
  <c r="R25" i="4" s="1"/>
  <c r="L24" i="4"/>
  <c r="I24" i="4"/>
  <c r="H24" i="4"/>
  <c r="H8" i="4" s="1"/>
  <c r="P23" i="4"/>
  <c r="Q23" i="4" s="1"/>
  <c r="R23" i="4" s="1"/>
  <c r="P22" i="4"/>
  <c r="Q22" i="4" s="1"/>
  <c r="R22" i="4" s="1"/>
  <c r="P21" i="4"/>
  <c r="Q21" i="4" s="1"/>
  <c r="R21" i="4" s="1"/>
  <c r="P20" i="4"/>
  <c r="Q20" i="4" s="1"/>
  <c r="R20" i="4" s="1"/>
  <c r="P19" i="4"/>
  <c r="Q19" i="4" s="1"/>
  <c r="R19" i="4" s="1"/>
  <c r="P18" i="4"/>
  <c r="Q18" i="4" s="1"/>
  <c r="R18" i="4" s="1"/>
  <c r="O17" i="4"/>
  <c r="N17" i="4"/>
  <c r="M17" i="4"/>
  <c r="L17" i="4"/>
  <c r="K17" i="4"/>
  <c r="J17" i="4"/>
  <c r="I17" i="4"/>
  <c r="H17" i="4"/>
  <c r="G17" i="4"/>
  <c r="F17" i="4"/>
  <c r="E17" i="4"/>
  <c r="P17" i="4" s="1"/>
  <c r="Q17" i="4" s="1"/>
  <c r="R17" i="4" s="1"/>
  <c r="P16" i="4"/>
  <c r="Q16" i="4" s="1"/>
  <c r="R16" i="4" s="1"/>
  <c r="P15" i="4"/>
  <c r="Q15" i="4" s="1"/>
  <c r="R15" i="4" s="1"/>
  <c r="P14" i="4"/>
  <c r="Q14" i="4" s="1"/>
  <c r="R14" i="4" s="1"/>
  <c r="P13" i="4"/>
  <c r="Q13" i="4" s="1"/>
  <c r="R13" i="4" s="1"/>
  <c r="O12" i="4"/>
  <c r="O8" i="4" s="1"/>
  <c r="O7" i="4" s="1"/>
  <c r="N12" i="4"/>
  <c r="M12" i="4"/>
  <c r="L12" i="4"/>
  <c r="K12" i="4"/>
  <c r="J12" i="4"/>
  <c r="I12" i="4"/>
  <c r="I8" i="4" s="1"/>
  <c r="I7" i="4" s="1"/>
  <c r="H12" i="4"/>
  <c r="G12" i="4"/>
  <c r="F12" i="4"/>
  <c r="E12" i="4"/>
  <c r="P11" i="4"/>
  <c r="Q11" i="4" s="1"/>
  <c r="R11" i="4" s="1"/>
  <c r="P10" i="4"/>
  <c r="Q10" i="4" s="1"/>
  <c r="R10" i="4" s="1"/>
  <c r="O9" i="4"/>
  <c r="N9" i="4"/>
  <c r="M9" i="4"/>
  <c r="L9" i="4"/>
  <c r="K9" i="4"/>
  <c r="J9" i="4"/>
  <c r="I9" i="4"/>
  <c r="H9" i="4"/>
  <c r="G9" i="4"/>
  <c r="F9" i="4"/>
  <c r="E9" i="4"/>
  <c r="P9" i="4" s="1"/>
  <c r="Q9" i="4" s="1"/>
  <c r="R9" i="4" s="1"/>
  <c r="D8" i="4"/>
  <c r="F8" i="6" l="1"/>
  <c r="G8" i="6" s="1"/>
  <c r="E7" i="6"/>
  <c r="H8" i="6"/>
  <c r="I8" i="6" s="1"/>
  <c r="G8" i="4"/>
  <c r="G7" i="4" s="1"/>
  <c r="P12" i="4"/>
  <c r="Q12" i="4" s="1"/>
  <c r="R12" i="4" s="1"/>
  <c r="L8" i="4"/>
  <c r="M8" i="4"/>
  <c r="M7" i="4" s="1"/>
  <c r="H40" i="3"/>
  <c r="I40" i="3" s="1"/>
  <c r="F40" i="3"/>
  <c r="G40" i="3" s="1"/>
  <c r="F8" i="4"/>
  <c r="F7" i="4" s="1"/>
  <c r="J8" i="4"/>
  <c r="J7" i="4" s="1"/>
  <c r="N8" i="4"/>
  <c r="N7" i="4" s="1"/>
  <c r="H7" i="4"/>
  <c r="L7" i="4"/>
  <c r="E8" i="3"/>
  <c r="E7" i="3" s="1"/>
  <c r="H24" i="3"/>
  <c r="I24" i="3" s="1"/>
  <c r="F24" i="3"/>
  <c r="G24" i="3" s="1"/>
  <c r="P29" i="4"/>
  <c r="Q29" i="4" s="1"/>
  <c r="R29" i="4" s="1"/>
  <c r="P24" i="4"/>
  <c r="Q24" i="4" s="1"/>
  <c r="R24" i="4" s="1"/>
  <c r="E8" i="4"/>
  <c r="E7" i="4" s="1"/>
  <c r="P32" i="4"/>
  <c r="Q32" i="4" s="1"/>
  <c r="R32" i="4" s="1"/>
  <c r="H32" i="3"/>
  <c r="I32" i="3" s="1"/>
  <c r="C8" i="3"/>
  <c r="C7" i="3" s="1"/>
  <c r="D8" i="3"/>
  <c r="D7" i="3" s="1"/>
  <c r="H17" i="3"/>
  <c r="I17" i="3" s="1"/>
  <c r="F9" i="3"/>
  <c r="G9" i="3" s="1"/>
  <c r="H29" i="3"/>
  <c r="I29" i="3" s="1"/>
  <c r="H9" i="3"/>
  <c r="I9" i="3" s="1"/>
  <c r="F17" i="3"/>
  <c r="G17" i="3" s="1"/>
  <c r="F32" i="3"/>
  <c r="G32" i="3" s="1"/>
  <c r="F12" i="3"/>
  <c r="G12" i="3" s="1"/>
  <c r="D7" i="4"/>
  <c r="F7" i="6" l="1"/>
  <c r="G7" i="6" s="1"/>
  <c r="H7" i="6"/>
  <c r="I7" i="6" s="1"/>
  <c r="P7" i="4"/>
  <c r="Q7" i="4" s="1"/>
  <c r="R7" i="4" s="1"/>
  <c r="P8" i="4"/>
  <c r="Q8" i="4" s="1"/>
  <c r="R8" i="4" s="1"/>
  <c r="H8" i="3"/>
  <c r="I8" i="3" s="1"/>
  <c r="F8" i="3"/>
  <c r="G8" i="3" s="1"/>
  <c r="H7" i="3" l="1"/>
  <c r="I7" i="3" s="1"/>
  <c r="F7" i="3"/>
  <c r="G7" i="3" s="1"/>
</calcChain>
</file>

<file path=xl/sharedStrings.xml><?xml version="1.0" encoding="utf-8"?>
<sst xmlns="http://schemas.openxmlformats.org/spreadsheetml/2006/main" count="345" uniqueCount="75">
  <si>
    <t>(Montos en Millones de US$)</t>
  </si>
  <si>
    <t>Concepto</t>
  </si>
  <si>
    <t xml:space="preserve">Abs. </t>
  </si>
  <si>
    <t>%</t>
  </si>
  <si>
    <t>Abs.</t>
  </si>
  <si>
    <t>INGRESOS CORRIENTES Y CONTRIBUCIONES (1+2)</t>
  </si>
  <si>
    <t>1. TRIBUTARIOS Y CONTRIBUCIONES</t>
  </si>
  <si>
    <t>IVA</t>
  </si>
  <si>
    <t>Declaraciones</t>
  </si>
  <si>
    <t>Importación</t>
  </si>
  <si>
    <t>IMPUESTO SOBRE LA RENTA</t>
  </si>
  <si>
    <t>Retenciones</t>
  </si>
  <si>
    <t>Pago a Cuenta</t>
  </si>
  <si>
    <t>DERECHOS ARANCELARIOS A LA IMPORTACION</t>
  </si>
  <si>
    <t>IMPUESTOS SELECTIVOS AL CONSUMO</t>
  </si>
  <si>
    <t>Productos Alcohólicos</t>
  </si>
  <si>
    <t>Cerveza</t>
  </si>
  <si>
    <t>Cigarrillo</t>
  </si>
  <si>
    <t>Gaseosa y otras bebidas no carbonatadas</t>
  </si>
  <si>
    <t>Armas, munic., explos. Y similares</t>
  </si>
  <si>
    <t>Ad-valorem sobre combustibles</t>
  </si>
  <si>
    <t>OTROS IMP. Y GRAV. DIVERSOS</t>
  </si>
  <si>
    <t>Transferencia de Bienes</t>
  </si>
  <si>
    <t>Migración y Turismo</t>
  </si>
  <si>
    <t>s/ Llamadas Prov del Exterior</t>
  </si>
  <si>
    <t>Impto. Esp. 1er Matricula</t>
  </si>
  <si>
    <t>Impuesto a operaciones financieras</t>
  </si>
  <si>
    <t>Al cheque y a las transferencias electrónicas</t>
  </si>
  <si>
    <t>Retención para el control de la liquidez (Acreditable)</t>
  </si>
  <si>
    <t>CONTRIBUCIONES ESPECIALES</t>
  </si>
  <si>
    <t>PROMOCION TURISMO</t>
  </si>
  <si>
    <t>FOVIAL</t>
  </si>
  <si>
    <t>TRANSPORTE PUBLICO</t>
  </si>
  <si>
    <t>AZUCAR EXTRAIDA</t>
  </si>
  <si>
    <t>FONAT</t>
  </si>
  <si>
    <t>2. NO TRIBUTARIOS</t>
  </si>
  <si>
    <t>FEFE</t>
  </si>
  <si>
    <t>DUI</t>
  </si>
  <si>
    <r>
      <t xml:space="preserve">Otros </t>
    </r>
    <r>
      <rPr>
        <b/>
        <vertAlign val="superscript"/>
        <sz val="12"/>
        <rFont val="Arial"/>
        <family val="2"/>
      </rPr>
      <t>1/</t>
    </r>
  </si>
  <si>
    <r>
      <t xml:space="preserve">1/ </t>
    </r>
    <r>
      <rPr>
        <b/>
        <sz val="9"/>
        <rFont val="Arial"/>
        <family val="2"/>
      </rPr>
      <t>Incluye ingresos financieros; tasas y derechos; venta de bienes y servicios; y transferencias corrientes</t>
    </r>
  </si>
  <si>
    <t>Variaciones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</si>
  <si>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</si>
  <si>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</si>
  <si>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</si>
  <si>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</si>
  <si>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</si>
  <si>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</si>
  <si>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</si>
  <si>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</si>
  <si>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</si>
  <si>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</si>
  <si>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</si>
  <si>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</si>
  <si>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INGRESOS CORRIENTES Y CONTRIBUCIONES</t>
  </si>
  <si>
    <t>DERECHOS ARANCELARIOS A LA IMPORT.</t>
  </si>
  <si>
    <t>Fuente: Departamento de Ingresos Bancarios, Dirección General de Tesorería</t>
  </si>
  <si>
    <t>SEGURIDAD PUBLICA (CESC)</t>
  </si>
  <si>
    <t>SEGURIDAD PUBLICA (Grandes Contribuyentes)</t>
  </si>
  <si>
    <t>Al  31 Ene.</t>
  </si>
  <si>
    <t>Al   31 Ene.</t>
  </si>
  <si>
    <t>Año 2019</t>
  </si>
  <si>
    <t>Pto. 2020</t>
  </si>
  <si>
    <t>Año 2020</t>
  </si>
  <si>
    <t>Variac. 20 / Pto. 20</t>
  </si>
  <si>
    <t>Variac. 20 / 19</t>
  </si>
  <si>
    <t>INGRESOS AL  31 DE ENERO DE 2020, VRS EJECUTADO  2019  (Definitivo)</t>
  </si>
  <si>
    <t>COMPARATIVO ACUMULADO AL  31 DE ENERO DE 2020, VRS EJECUTADO  2019 Y PRESUPUESTO 2020 (Definitivo)</t>
  </si>
  <si>
    <t>COMPARATIVO ACUMULADO AL  29 DE FEBRERO DE 2020, VRS EJECUTADO  2019 Y PRESUPUESTO 2020 (Preliminar)</t>
  </si>
  <si>
    <t>INGRESOS AL  29 DE FEBRERO DE 2020, VRS EJECUTADO  2019  (Preliminar)</t>
  </si>
  <si>
    <t>Al  29 Feb.</t>
  </si>
  <si>
    <t>Al   29 Feb.</t>
  </si>
  <si>
    <t>INGRESOS AL  31 DE MARZO DE 2020, VRS EJECUTADO  2019  (Preliminar)</t>
  </si>
  <si>
    <t>Al  31 Mar.</t>
  </si>
  <si>
    <t>Al   31 Mar.</t>
  </si>
  <si>
    <t>COMPARATIVO ACUMULADO AL  31 DE MARZO DE 2020, VRS EJECUTADO  2019 Y PRESUPUESTO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</si>
</sst>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vertAlign val="superscript"/>
      <sz val="12"/>
      <name val="Arial"/>
      <family val="2"/>
    </font>
    <font>
      <b/>
      <sz val="12"/>
      <color indexed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4D4E9"/>
        <bgColor indexed="64"/>
      </patternFill>
    </fill>
    <fill>
      <patternFill patternType="solid">
        <fgColor rgb="FF005789"/>
        <bgColor indexed="64"/>
      </patternFill>
    </fill>
    <fill>
      <patternFill patternType="solid">
        <fgColor rgb="FFF7A823"/>
        <bgColor indexed="64"/>
      </patternFill>
    </fill>
  </fills>
  <borders count="4">
    <border>
      <left/>
      <right/>
      <top/>
      <bottom/>
      <diagonal/>
    </border>
    <border>
      <left style="thin">
        <color rgb="FFF7A823"/>
      </left>
      <right style="thin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thin">
        <color rgb="FFF7A823"/>
      </right>
      <top style="thin">
        <color rgb="FFF7A823"/>
      </top>
      <bottom/>
      <diagonal/>
    </border>
    <border>
      <left style="thin">
        <color rgb="FFF7A823"/>
      </left>
      <right style="thin">
        <color rgb="FFF7A823"/>
      </right>
      <top/>
      <bottom style="thin">
        <color rgb="FFF7A82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2" borderId="0" xfId="0" applyFill="1"/>
    <xf numFmtId="165" fontId="0" fillId="0" borderId="0" xfId="0" applyNumberFormat="1" applyFill="1"/>
    <xf numFmtId="0" fontId="1" fillId="2" borderId="0" xfId="0" applyFont="1" applyFill="1"/>
    <xf numFmtId="0" fontId="8" fillId="2" borderId="0" xfId="0" applyFont="1" applyFill="1" applyBorder="1"/>
    <xf numFmtId="0" fontId="3" fillId="0" borderId="0" xfId="0" applyFont="1" applyAlignment="1"/>
    <xf numFmtId="0" fontId="2" fillId="2" borderId="0" xfId="0" applyFont="1" applyFill="1" applyAlignment="1">
      <alignment horizontal="centerContinuous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164" fontId="2" fillId="3" borderId="1" xfId="0" applyNumberFormat="1" applyFont="1" applyFill="1" applyBorder="1"/>
    <xf numFmtId="164" fontId="4" fillId="2" borderId="1" xfId="0" applyNumberFormat="1" applyFont="1" applyFill="1" applyBorder="1"/>
    <xf numFmtId="0" fontId="2" fillId="2" borderId="0" xfId="0" applyFont="1" applyFill="1" applyBorder="1"/>
    <xf numFmtId="164" fontId="2" fillId="2" borderId="0" xfId="0" applyNumberFormat="1" applyFont="1" applyFill="1" applyBorder="1"/>
    <xf numFmtId="164" fontId="7" fillId="2" borderId="0" xfId="0" applyNumberFormat="1" applyFont="1" applyFill="1" applyBorder="1"/>
    <xf numFmtId="0" fontId="4" fillId="2" borderId="1" xfId="0" applyFont="1" applyFill="1" applyBorder="1" applyAlignment="1">
      <alignment horizontal="left" indent="2"/>
    </xf>
    <xf numFmtId="164" fontId="5" fillId="2" borderId="1" xfId="0" applyNumberFormat="1" applyFont="1" applyFill="1" applyBorder="1"/>
    <xf numFmtId="0" fontId="4" fillId="2" borderId="1" xfId="0" applyFont="1" applyFill="1" applyBorder="1" applyAlignment="1">
      <alignment horizontal="left" indent="3"/>
    </xf>
    <xf numFmtId="0" fontId="10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/>
    <xf numFmtId="164" fontId="2" fillId="5" borderId="1" xfId="0" applyNumberFormat="1" applyFont="1" applyFill="1" applyBorder="1" applyAlignment="1"/>
    <xf numFmtId="164" fontId="2" fillId="5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4D4E9"/>
      <color rgb="FFF7A823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Z53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9" sqref="B19"/>
    </sheetView>
  </sheetViews>
  <sheetFormatPr baseColWidth="10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8" width="7.7109375" customWidth="1"/>
    <col min="269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4" width="7.7109375" customWidth="1"/>
    <col min="525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0" width="7.7109375" customWidth="1"/>
    <col min="781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6" width="7.7109375" customWidth="1"/>
    <col min="1037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2" width="7.7109375" customWidth="1"/>
    <col min="1293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8" width="7.7109375" customWidth="1"/>
    <col min="1549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4" width="7.7109375" customWidth="1"/>
    <col min="1805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0" width="7.7109375" customWidth="1"/>
    <col min="2061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6" width="7.7109375" customWidth="1"/>
    <col min="2317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2" width="7.7109375" customWidth="1"/>
    <col min="2573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8" width="7.7109375" customWidth="1"/>
    <col min="2829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4" width="7.7109375" customWidth="1"/>
    <col min="3085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0" width="7.7109375" customWidth="1"/>
    <col min="3341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6" width="7.7109375" customWidth="1"/>
    <col min="3597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2" width="7.7109375" customWidth="1"/>
    <col min="3853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8" width="7.7109375" customWidth="1"/>
    <col min="4109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4" width="7.7109375" customWidth="1"/>
    <col min="4365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0" width="7.7109375" customWidth="1"/>
    <col min="4621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6" width="7.7109375" customWidth="1"/>
    <col min="4877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2" width="7.7109375" customWidth="1"/>
    <col min="5133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8" width="7.7109375" customWidth="1"/>
    <col min="5389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4" width="7.7109375" customWidth="1"/>
    <col min="5645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0" width="7.7109375" customWidth="1"/>
    <col min="5901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6" width="7.7109375" customWidth="1"/>
    <col min="6157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2" width="7.7109375" customWidth="1"/>
    <col min="6413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8" width="7.7109375" customWidth="1"/>
    <col min="6669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4" width="7.7109375" customWidth="1"/>
    <col min="6925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0" width="7.7109375" customWidth="1"/>
    <col min="7181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6" width="7.7109375" customWidth="1"/>
    <col min="7437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2" width="7.7109375" customWidth="1"/>
    <col min="7693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8" width="7.7109375" customWidth="1"/>
    <col min="7949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4" width="7.7109375" customWidth="1"/>
    <col min="8205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0" width="7.7109375" customWidth="1"/>
    <col min="8461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6" width="7.7109375" customWidth="1"/>
    <col min="8717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2" width="7.7109375" customWidth="1"/>
    <col min="8973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8" width="7.7109375" customWidth="1"/>
    <col min="9229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4" width="7.7109375" customWidth="1"/>
    <col min="9485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0" width="7.7109375" customWidth="1"/>
    <col min="9741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6" width="7.7109375" customWidth="1"/>
    <col min="9997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2" width="7.7109375" customWidth="1"/>
    <col min="10253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8" width="7.7109375" customWidth="1"/>
    <col min="10509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4" width="7.7109375" customWidth="1"/>
    <col min="10765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0" width="7.7109375" customWidth="1"/>
    <col min="11021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6" width="7.7109375" customWidth="1"/>
    <col min="11277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2" width="7.7109375" customWidth="1"/>
    <col min="11533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8" width="7.7109375" customWidth="1"/>
    <col min="11789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4" width="7.7109375" customWidth="1"/>
    <col min="12045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0" width="7.7109375" customWidth="1"/>
    <col min="12301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6" width="7.7109375" customWidth="1"/>
    <col min="12557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2" width="7.7109375" customWidth="1"/>
    <col min="12813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8" width="7.7109375" customWidth="1"/>
    <col min="13069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4" width="7.7109375" customWidth="1"/>
    <col min="13325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0" width="7.7109375" customWidth="1"/>
    <col min="13581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6" width="7.7109375" customWidth="1"/>
    <col min="13837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2" width="7.7109375" customWidth="1"/>
    <col min="14093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8" width="7.7109375" customWidth="1"/>
    <col min="14349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4" width="7.7109375" customWidth="1"/>
    <col min="14605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0" width="7.7109375" customWidth="1"/>
    <col min="14861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6" width="7.7109375" customWidth="1"/>
    <col min="15117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2" width="7.7109375" customWidth="1"/>
    <col min="15373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8" width="7.7109375" customWidth="1"/>
    <col min="15629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4" width="7.7109375" customWidth="1"/>
    <col min="15885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0" width="7.7109375" customWidth="1"/>
    <col min="16141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</row>
    <row r="2" spans="1:22" ht="15.75" x14ac:dyDescent="0.25">
      <c r="B2" s="8" t="s">
        <v>65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2" ht="16.5" customHeight="1" x14ac:dyDescent="0.2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2"/>
      <c r="U4" s="2"/>
      <c r="V4" s="2"/>
    </row>
    <row r="5" spans="1:22" ht="21" customHeight="1" x14ac:dyDescent="0.25">
      <c r="B5" s="33" t="s">
        <v>1</v>
      </c>
      <c r="C5" s="28" t="s">
        <v>60</v>
      </c>
      <c r="D5" s="34" t="s">
        <v>62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 t="s">
        <v>40</v>
      </c>
      <c r="R5" s="35"/>
      <c r="T5" s="2"/>
      <c r="U5" s="2"/>
      <c r="V5" s="2"/>
    </row>
    <row r="6" spans="1:22" ht="31.5" customHeight="1" x14ac:dyDescent="0.25">
      <c r="A6" s="2"/>
      <c r="B6" s="33"/>
      <c r="C6" s="20" t="s">
        <v>58</v>
      </c>
      <c r="D6" s="27" t="s">
        <v>41</v>
      </c>
      <c r="E6" s="27" t="s">
        <v>42</v>
      </c>
      <c r="F6" s="27" t="s">
        <v>43</v>
      </c>
      <c r="G6" s="27" t="s">
        <v>44</v>
      </c>
      <c r="H6" s="27" t="s">
        <v>45</v>
      </c>
      <c r="I6" s="27" t="s">
        <v>46</v>
      </c>
      <c r="J6" s="27" t="s">
        <v>47</v>
      </c>
      <c r="K6" s="27" t="s">
        <v>48</v>
      </c>
      <c r="L6" s="27" t="s">
        <v>49</v>
      </c>
      <c r="M6" s="27" t="s">
        <v>50</v>
      </c>
      <c r="N6" s="27" t="s">
        <v>51</v>
      </c>
      <c r="O6" s="27" t="s">
        <v>52</v>
      </c>
      <c r="P6" s="27" t="s">
        <v>59</v>
      </c>
      <c r="Q6" s="27" t="s">
        <v>4</v>
      </c>
      <c r="R6" s="27" t="s">
        <v>3</v>
      </c>
      <c r="T6" s="2"/>
      <c r="U6" s="2"/>
      <c r="V6" s="2"/>
    </row>
    <row r="7" spans="1:22" ht="21" customHeight="1" x14ac:dyDescent="0.25">
      <c r="A7" s="2"/>
      <c r="B7" s="22" t="s">
        <v>53</v>
      </c>
      <c r="C7" s="23">
        <f>+C8+C40</f>
        <v>468.31229999999999</v>
      </c>
      <c r="D7" s="23">
        <f>+D8+D40</f>
        <v>517.72319999999991</v>
      </c>
      <c r="E7" s="23">
        <f t="shared" ref="E7:O7" si="0">+E8+E40</f>
        <v>0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ref="P7:P43" si="1">SUM(D7:O7)</f>
        <v>517.72319999999991</v>
      </c>
      <c r="Q7" s="24">
        <f t="shared" ref="Q7:Q43" si="2">+P7-C7</f>
        <v>49.410899999999913</v>
      </c>
      <c r="R7" s="24">
        <f t="shared" ref="R7:R43" si="3">+Q7/C7*100</f>
        <v>10.550843956052384</v>
      </c>
      <c r="T7" s="4"/>
      <c r="U7" s="4"/>
      <c r="V7" s="2"/>
    </row>
    <row r="8" spans="1:22" ht="21" customHeight="1" x14ac:dyDescent="0.25">
      <c r="A8" s="2"/>
      <c r="B8" s="25" t="s">
        <v>6</v>
      </c>
      <c r="C8" s="11">
        <f>+C9+C12+C16+C17+C24+C32</f>
        <v>452.40899999999999</v>
      </c>
      <c r="D8" s="11">
        <f>+D9+D12+D16+D17+D24+D32</f>
        <v>470.44009999999997</v>
      </c>
      <c r="E8" s="11">
        <f t="shared" ref="E8:O8" si="4">+E9+E12+E16+E17+E24+E32</f>
        <v>0</v>
      </c>
      <c r="F8" s="11">
        <f t="shared" si="4"/>
        <v>0</v>
      </c>
      <c r="G8" s="11">
        <f t="shared" si="4"/>
        <v>0</v>
      </c>
      <c r="H8" s="11">
        <f t="shared" si="4"/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1"/>
        <v>470.44009999999997</v>
      </c>
      <c r="Q8" s="11">
        <f t="shared" si="2"/>
        <v>18.031099999999981</v>
      </c>
      <c r="R8" s="11">
        <f t="shared" si="3"/>
        <v>3.9855749996131777</v>
      </c>
      <c r="T8" s="4"/>
      <c r="U8" s="4"/>
      <c r="V8" s="4"/>
    </row>
    <row r="9" spans="1:22" ht="21" customHeight="1" x14ac:dyDescent="0.25">
      <c r="A9" s="2"/>
      <c r="B9" s="26" t="s">
        <v>7</v>
      </c>
      <c r="C9" s="11">
        <f>SUM(C10:C11)</f>
        <v>204.75360000000001</v>
      </c>
      <c r="D9" s="11">
        <f>SUM(D10:D11)</f>
        <v>222.24670000000003</v>
      </c>
      <c r="E9" s="11">
        <f t="shared" ref="E9:O9" si="5">SUM(E10:E11)</f>
        <v>0</v>
      </c>
      <c r="F9" s="11">
        <f t="shared" si="5"/>
        <v>0</v>
      </c>
      <c r="G9" s="11">
        <f t="shared" si="5"/>
        <v>0</v>
      </c>
      <c r="H9" s="11">
        <f t="shared" si="5"/>
        <v>0</v>
      </c>
      <c r="I9" s="11">
        <f t="shared" si="5"/>
        <v>0</v>
      </c>
      <c r="J9" s="11">
        <f t="shared" si="5"/>
        <v>0</v>
      </c>
      <c r="K9" s="11">
        <f t="shared" si="5"/>
        <v>0</v>
      </c>
      <c r="L9" s="11">
        <f t="shared" si="5"/>
        <v>0</v>
      </c>
      <c r="M9" s="11">
        <f t="shared" si="5"/>
        <v>0</v>
      </c>
      <c r="N9" s="11">
        <f t="shared" si="5"/>
        <v>0</v>
      </c>
      <c r="O9" s="11">
        <f t="shared" si="5"/>
        <v>0</v>
      </c>
      <c r="P9" s="11">
        <f t="shared" si="1"/>
        <v>222.24670000000003</v>
      </c>
      <c r="Q9" s="11">
        <f t="shared" si="2"/>
        <v>17.493100000000027</v>
      </c>
      <c r="R9" s="11">
        <f t="shared" si="3"/>
        <v>8.5434883684584921</v>
      </c>
      <c r="T9" s="4"/>
      <c r="U9" s="4"/>
      <c r="V9" s="4"/>
    </row>
    <row r="10" spans="1:22" ht="15" customHeight="1" x14ac:dyDescent="0.25">
      <c r="A10" s="2"/>
      <c r="B10" s="16" t="s">
        <v>8</v>
      </c>
      <c r="C10" s="12">
        <v>107.7997</v>
      </c>
      <c r="D10" s="12">
        <v>120.20110000000001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>
        <f t="shared" si="1"/>
        <v>120.20110000000001</v>
      </c>
      <c r="Q10" s="12">
        <f t="shared" si="2"/>
        <v>12.40140000000001</v>
      </c>
      <c r="R10" s="12">
        <f t="shared" si="3"/>
        <v>11.504113647811645</v>
      </c>
      <c r="T10" s="4"/>
      <c r="U10" s="4"/>
      <c r="V10" s="4"/>
    </row>
    <row r="11" spans="1:22" ht="15" customHeight="1" x14ac:dyDescent="0.25">
      <c r="A11" s="2"/>
      <c r="B11" s="16" t="s">
        <v>9</v>
      </c>
      <c r="C11" s="12">
        <v>96.95389999999999</v>
      </c>
      <c r="D11" s="12">
        <v>102.04560000000001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>
        <f>SUM(D11:O11)</f>
        <v>102.04560000000001</v>
      </c>
      <c r="Q11" s="12">
        <f t="shared" si="2"/>
        <v>5.0917000000000172</v>
      </c>
      <c r="R11" s="12">
        <f t="shared" si="3"/>
        <v>5.2516711550541206</v>
      </c>
      <c r="T11" s="4"/>
      <c r="U11" s="4"/>
      <c r="V11" s="4"/>
    </row>
    <row r="12" spans="1:22" ht="21" customHeight="1" x14ac:dyDescent="0.25">
      <c r="A12" s="2"/>
      <c r="B12" s="26" t="s">
        <v>10</v>
      </c>
      <c r="C12" s="11">
        <f>SUM(C13:C15)</f>
        <v>179.34549999999999</v>
      </c>
      <c r="D12" s="11">
        <f>SUM(D13:D15)</f>
        <v>188.18170000000001</v>
      </c>
      <c r="E12" s="11">
        <f t="shared" ref="E12:O12" si="6">SUM(E13:E15)</f>
        <v>0</v>
      </c>
      <c r="F12" s="11">
        <f t="shared" si="6"/>
        <v>0</v>
      </c>
      <c r="G12" s="11">
        <f t="shared" si="6"/>
        <v>0</v>
      </c>
      <c r="H12" s="11">
        <f t="shared" si="6"/>
        <v>0</v>
      </c>
      <c r="I12" s="11">
        <f t="shared" si="6"/>
        <v>0</v>
      </c>
      <c r="J12" s="11">
        <f t="shared" si="6"/>
        <v>0</v>
      </c>
      <c r="K12" s="11">
        <f t="shared" si="6"/>
        <v>0</v>
      </c>
      <c r="L12" s="11">
        <f t="shared" si="6"/>
        <v>0</v>
      </c>
      <c r="M12" s="11">
        <f t="shared" si="6"/>
        <v>0</v>
      </c>
      <c r="N12" s="11">
        <f t="shared" si="6"/>
        <v>0</v>
      </c>
      <c r="O12" s="11">
        <f t="shared" si="6"/>
        <v>0</v>
      </c>
      <c r="P12" s="11">
        <f t="shared" si="1"/>
        <v>188.18170000000001</v>
      </c>
      <c r="Q12" s="11">
        <f t="shared" si="2"/>
        <v>8.8362000000000194</v>
      </c>
      <c r="R12" s="11">
        <f t="shared" si="3"/>
        <v>4.9269148096829971</v>
      </c>
      <c r="T12" s="4"/>
      <c r="U12" s="4"/>
      <c r="V12" s="4"/>
    </row>
    <row r="13" spans="1:22" ht="15" customHeight="1" x14ac:dyDescent="0.25">
      <c r="A13" s="2"/>
      <c r="B13" s="16" t="s">
        <v>8</v>
      </c>
      <c r="C13" s="12">
        <v>1.5603</v>
      </c>
      <c r="D13" s="12">
        <v>0.8758999999999999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>
        <f t="shared" si="1"/>
        <v>0.8758999999999999</v>
      </c>
      <c r="Q13" s="12">
        <f t="shared" si="2"/>
        <v>-0.68440000000000012</v>
      </c>
      <c r="R13" s="12">
        <f t="shared" si="3"/>
        <v>-43.863359610331351</v>
      </c>
      <c r="T13" s="4"/>
      <c r="U13" s="4"/>
      <c r="V13" s="4"/>
    </row>
    <row r="14" spans="1:22" ht="15" customHeight="1" x14ac:dyDescent="0.25">
      <c r="A14" s="2"/>
      <c r="B14" s="16" t="s">
        <v>11</v>
      </c>
      <c r="C14" s="12">
        <v>123.56669999999998</v>
      </c>
      <c r="D14" s="12">
        <v>133.54910000000001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f t="shared" si="1"/>
        <v>133.54910000000001</v>
      </c>
      <c r="Q14" s="12">
        <f t="shared" si="2"/>
        <v>9.9824000000000268</v>
      </c>
      <c r="R14" s="12">
        <f t="shared" si="3"/>
        <v>8.0785519075932495</v>
      </c>
      <c r="T14" s="4"/>
      <c r="U14" s="4"/>
      <c r="V14" s="4"/>
    </row>
    <row r="15" spans="1:22" ht="15" customHeight="1" x14ac:dyDescent="0.25">
      <c r="A15" s="2"/>
      <c r="B15" s="16" t="s">
        <v>12</v>
      </c>
      <c r="C15" s="12">
        <v>54.218499999999999</v>
      </c>
      <c r="D15" s="12">
        <v>53.756699999999995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>
        <f t="shared" si="1"/>
        <v>53.756699999999995</v>
      </c>
      <c r="Q15" s="12">
        <f t="shared" si="2"/>
        <v>-0.46180000000000376</v>
      </c>
      <c r="R15" s="12">
        <f t="shared" si="3"/>
        <v>-0.85173879764287797</v>
      </c>
      <c r="T15" s="4"/>
      <c r="U15" s="4"/>
      <c r="V15" s="4"/>
    </row>
    <row r="16" spans="1:22" ht="21" customHeight="1" x14ac:dyDescent="0.25">
      <c r="A16" s="2"/>
      <c r="B16" s="26" t="s">
        <v>54</v>
      </c>
      <c r="C16" s="11">
        <v>18.389800000000001</v>
      </c>
      <c r="D16" s="11">
        <v>18.436400000000003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18.436400000000003</v>
      </c>
      <c r="Q16" s="11">
        <f t="shared" si="2"/>
        <v>4.6600000000001529E-2</v>
      </c>
      <c r="R16" s="11">
        <f t="shared" si="3"/>
        <v>0.25340134204831766</v>
      </c>
      <c r="T16" s="4"/>
      <c r="U16" s="4"/>
      <c r="V16" s="4"/>
    </row>
    <row r="17" spans="1:22" ht="21" customHeight="1" x14ac:dyDescent="0.25">
      <c r="A17" s="2"/>
      <c r="B17" s="26" t="s">
        <v>14</v>
      </c>
      <c r="C17" s="11">
        <f>SUM(C18:C23)</f>
        <v>19.032999999999994</v>
      </c>
      <c r="D17" s="11">
        <f>SUM(D18:D23)</f>
        <v>18.125299999999996</v>
      </c>
      <c r="E17" s="11">
        <f t="shared" ref="E17:O17" si="7">SUM(E18:E23)</f>
        <v>0</v>
      </c>
      <c r="F17" s="11">
        <f t="shared" si="7"/>
        <v>0</v>
      </c>
      <c r="G17" s="11">
        <f t="shared" si="7"/>
        <v>0</v>
      </c>
      <c r="H17" s="11">
        <f t="shared" si="7"/>
        <v>0</v>
      </c>
      <c r="I17" s="11">
        <f t="shared" si="7"/>
        <v>0</v>
      </c>
      <c r="J17" s="11">
        <f t="shared" si="7"/>
        <v>0</v>
      </c>
      <c r="K17" s="11">
        <f t="shared" si="7"/>
        <v>0</v>
      </c>
      <c r="L17" s="11">
        <f t="shared" si="7"/>
        <v>0</v>
      </c>
      <c r="M17" s="11">
        <f t="shared" si="7"/>
        <v>0</v>
      </c>
      <c r="N17" s="11">
        <f t="shared" si="7"/>
        <v>0</v>
      </c>
      <c r="O17" s="11">
        <f t="shared" si="7"/>
        <v>0</v>
      </c>
      <c r="P17" s="11">
        <f t="shared" si="1"/>
        <v>18.125299999999996</v>
      </c>
      <c r="Q17" s="11">
        <f t="shared" si="2"/>
        <v>-0.9076999999999984</v>
      </c>
      <c r="R17" s="11">
        <f t="shared" si="3"/>
        <v>-4.7690852729469793</v>
      </c>
      <c r="T17" s="4"/>
      <c r="U17" s="4"/>
      <c r="V17" s="4"/>
    </row>
    <row r="18" spans="1:22" ht="15" customHeight="1" x14ac:dyDescent="0.25">
      <c r="A18" s="2"/>
      <c r="B18" s="16" t="s">
        <v>15</v>
      </c>
      <c r="C18" s="12">
        <v>1.7015</v>
      </c>
      <c r="D18" s="12">
        <v>1.5365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f t="shared" si="1"/>
        <v>1.5365</v>
      </c>
      <c r="Q18" s="12">
        <f t="shared" si="2"/>
        <v>-0.16500000000000004</v>
      </c>
      <c r="R18" s="12">
        <f t="shared" si="3"/>
        <v>-9.6973258889215419</v>
      </c>
      <c r="T18" s="4"/>
      <c r="U18" s="4"/>
      <c r="V18" s="4"/>
    </row>
    <row r="19" spans="1:22" ht="15" customHeight="1" x14ac:dyDescent="0.25">
      <c r="A19" s="2"/>
      <c r="B19" s="16" t="s">
        <v>16</v>
      </c>
      <c r="C19" s="12">
        <v>8.694799999999999</v>
      </c>
      <c r="D19" s="12">
        <v>9.5558999999999994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f t="shared" si="1"/>
        <v>9.5558999999999994</v>
      </c>
      <c r="Q19" s="12">
        <f t="shared" si="2"/>
        <v>0.86110000000000042</v>
      </c>
      <c r="R19" s="12">
        <f t="shared" si="3"/>
        <v>9.9036205548143776</v>
      </c>
      <c r="T19" s="4"/>
      <c r="U19" s="4"/>
      <c r="V19" s="4"/>
    </row>
    <row r="20" spans="1:22" ht="15" customHeight="1" x14ac:dyDescent="0.25">
      <c r="A20" s="2"/>
      <c r="B20" s="16" t="s">
        <v>17</v>
      </c>
      <c r="C20" s="12">
        <v>2.7368999999999999</v>
      </c>
      <c r="D20" s="12">
        <v>1.4665999999999999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f t="shared" si="1"/>
        <v>1.4665999999999999</v>
      </c>
      <c r="Q20" s="12">
        <f t="shared" si="2"/>
        <v>-1.2703</v>
      </c>
      <c r="R20" s="12">
        <f t="shared" si="3"/>
        <v>-46.413825861376012</v>
      </c>
      <c r="T20" s="4"/>
      <c r="U20" s="4"/>
      <c r="V20" s="4"/>
    </row>
    <row r="21" spans="1:22" ht="15" customHeight="1" x14ac:dyDescent="0.25">
      <c r="A21" s="2"/>
      <c r="B21" s="16" t="s">
        <v>18</v>
      </c>
      <c r="C21" s="12">
        <v>4.6050999999999984</v>
      </c>
      <c r="D21" s="12">
        <v>4.8952999999999989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>
        <f t="shared" si="1"/>
        <v>4.8952999999999989</v>
      </c>
      <c r="Q21" s="12">
        <f t="shared" si="2"/>
        <v>0.29020000000000046</v>
      </c>
      <c r="R21" s="12">
        <f t="shared" si="3"/>
        <v>6.3017089748322634</v>
      </c>
      <c r="T21" s="4"/>
      <c r="U21" s="4"/>
      <c r="V21" s="4"/>
    </row>
    <row r="22" spans="1:22" ht="15" customHeight="1" x14ac:dyDescent="0.25">
      <c r="A22" s="2"/>
      <c r="B22" s="16" t="s">
        <v>19</v>
      </c>
      <c r="C22" s="12">
        <v>7.2300000000000003E-2</v>
      </c>
      <c r="D22" s="12">
        <v>9.6500000000000002E-2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>
        <f t="shared" si="1"/>
        <v>9.6500000000000002E-2</v>
      </c>
      <c r="Q22" s="12">
        <f t="shared" si="2"/>
        <v>2.4199999999999999E-2</v>
      </c>
      <c r="R22" s="12">
        <f t="shared" si="3"/>
        <v>33.471645919778695</v>
      </c>
      <c r="T22" s="4"/>
      <c r="U22" s="4"/>
      <c r="V22" s="4"/>
    </row>
    <row r="23" spans="1:22" ht="15" customHeight="1" x14ac:dyDescent="0.25">
      <c r="A23" s="2"/>
      <c r="B23" s="16" t="s">
        <v>20</v>
      </c>
      <c r="C23" s="12">
        <v>1.2224000000000002</v>
      </c>
      <c r="D23" s="12">
        <v>0.57450000000000001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>
        <f>SUM(D23:O23)</f>
        <v>0.57450000000000001</v>
      </c>
      <c r="Q23" s="12">
        <f>+P23-C23</f>
        <v>-0.64790000000000014</v>
      </c>
      <c r="R23" s="12">
        <f t="shared" si="3"/>
        <v>-53.002290575916234</v>
      </c>
      <c r="T23" s="4"/>
      <c r="U23" s="4"/>
      <c r="V23" s="4"/>
    </row>
    <row r="24" spans="1:22" ht="21" customHeight="1" x14ac:dyDescent="0.25">
      <c r="A24" s="2"/>
      <c r="B24" s="26" t="s">
        <v>21</v>
      </c>
      <c r="C24" s="11">
        <f>SUM(C25:C29)</f>
        <v>12.794400000000001</v>
      </c>
      <c r="D24" s="11">
        <f>SUM(D25:D29)</f>
        <v>3.8190999999999997</v>
      </c>
      <c r="E24" s="11">
        <f>SUM(E25:E29)</f>
        <v>0</v>
      </c>
      <c r="F24" s="11">
        <f>SUM(F25:F29)</f>
        <v>0</v>
      </c>
      <c r="G24" s="11">
        <f t="shared" ref="G24:O24" si="8">SUM(G25:G29)</f>
        <v>0</v>
      </c>
      <c r="H24" s="11">
        <f t="shared" si="8"/>
        <v>0</v>
      </c>
      <c r="I24" s="11">
        <f t="shared" si="8"/>
        <v>0</v>
      </c>
      <c r="J24" s="11">
        <f t="shared" si="8"/>
        <v>0</v>
      </c>
      <c r="K24" s="11">
        <f t="shared" si="8"/>
        <v>0</v>
      </c>
      <c r="L24" s="11">
        <f t="shared" si="8"/>
        <v>0</v>
      </c>
      <c r="M24" s="11">
        <f t="shared" si="8"/>
        <v>0</v>
      </c>
      <c r="N24" s="11">
        <f t="shared" si="8"/>
        <v>0</v>
      </c>
      <c r="O24" s="11">
        <f t="shared" si="8"/>
        <v>0</v>
      </c>
      <c r="P24" s="11">
        <f t="shared" si="1"/>
        <v>3.8190999999999997</v>
      </c>
      <c r="Q24" s="11">
        <f t="shared" si="2"/>
        <v>-8.9753000000000007</v>
      </c>
      <c r="R24" s="11">
        <f t="shared" si="3"/>
        <v>-70.150221972112803</v>
      </c>
      <c r="T24" s="4"/>
      <c r="U24" s="4"/>
      <c r="V24" s="4"/>
    </row>
    <row r="25" spans="1:22" ht="15" customHeight="1" x14ac:dyDescent="0.25">
      <c r="A25" s="2"/>
      <c r="B25" s="16" t="s">
        <v>22</v>
      </c>
      <c r="C25" s="12">
        <v>2.9353000000000002</v>
      </c>
      <c r="D25" s="12">
        <v>2.3887999999999998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f t="shared" si="1"/>
        <v>2.3887999999999998</v>
      </c>
      <c r="Q25" s="12">
        <f t="shared" si="2"/>
        <v>-0.54650000000000043</v>
      </c>
      <c r="R25" s="12">
        <f t="shared" si="3"/>
        <v>-18.618199161925542</v>
      </c>
      <c r="T25" s="4"/>
      <c r="U25" s="4"/>
      <c r="V25" s="4"/>
    </row>
    <row r="26" spans="1:22" ht="15" customHeight="1" x14ac:dyDescent="0.25">
      <c r="A26" s="2"/>
      <c r="B26" s="16" t="s">
        <v>23</v>
      </c>
      <c r="C26" s="12">
        <v>0.15319999999999998</v>
      </c>
      <c r="D26" s="12">
        <v>0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f t="shared" si="1"/>
        <v>0</v>
      </c>
      <c r="Q26" s="12">
        <f t="shared" si="2"/>
        <v>-0.15319999999999998</v>
      </c>
      <c r="R26" s="12">
        <f t="shared" si="3"/>
        <v>-100</v>
      </c>
      <c r="T26" s="4"/>
      <c r="U26" s="4"/>
      <c r="V26" s="4"/>
    </row>
    <row r="27" spans="1:22" ht="15" hidden="1" customHeight="1" x14ac:dyDescent="0.25">
      <c r="A27" s="2"/>
      <c r="B27" s="16" t="s">
        <v>24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>
        <f t="shared" si="1"/>
        <v>0</v>
      </c>
      <c r="Q27" s="12">
        <f t="shared" si="2"/>
        <v>0</v>
      </c>
      <c r="R27" s="17" t="e">
        <f t="shared" si="3"/>
        <v>#DIV/0!</v>
      </c>
      <c r="T27" s="4"/>
      <c r="U27" s="4"/>
      <c r="V27" s="4"/>
    </row>
    <row r="28" spans="1:22" ht="15" customHeight="1" x14ac:dyDescent="0.25">
      <c r="A28" s="2"/>
      <c r="B28" s="16" t="s">
        <v>25</v>
      </c>
      <c r="C28" s="12">
        <v>1.2519</v>
      </c>
      <c r="D28" s="12">
        <v>1.4303000000000001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>
        <f t="shared" si="1"/>
        <v>1.4303000000000001</v>
      </c>
      <c r="Q28" s="12">
        <f t="shared" si="2"/>
        <v>0.17840000000000011</v>
      </c>
      <c r="R28" s="12">
        <f t="shared" si="3"/>
        <v>14.250339483984353</v>
      </c>
      <c r="T28" s="4"/>
      <c r="U28" s="4"/>
      <c r="V28" s="4"/>
    </row>
    <row r="29" spans="1:22" ht="15" customHeight="1" x14ac:dyDescent="0.25">
      <c r="A29" s="2"/>
      <c r="B29" s="16" t="s">
        <v>26</v>
      </c>
      <c r="C29" s="12">
        <f>+C30+C31</f>
        <v>8.4540000000000006</v>
      </c>
      <c r="D29" s="12">
        <f>+D30+D31</f>
        <v>0</v>
      </c>
      <c r="E29" s="12">
        <f t="shared" ref="E29:O29" si="9">+E30+E31</f>
        <v>0</v>
      </c>
      <c r="F29" s="12">
        <f t="shared" si="9"/>
        <v>0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1"/>
        <v>0</v>
      </c>
      <c r="Q29" s="12">
        <f t="shared" si="2"/>
        <v>-8.4540000000000006</v>
      </c>
      <c r="R29" s="12">
        <f t="shared" si="3"/>
        <v>-100</v>
      </c>
      <c r="T29" s="4"/>
      <c r="U29" s="4"/>
      <c r="V29" s="4"/>
    </row>
    <row r="30" spans="1:22" ht="15" customHeight="1" x14ac:dyDescent="0.25">
      <c r="A30" s="2"/>
      <c r="B30" s="18" t="s">
        <v>27</v>
      </c>
      <c r="C30" s="12">
        <v>5.2698</v>
      </c>
      <c r="D30" s="12">
        <v>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>
        <f t="shared" si="1"/>
        <v>0</v>
      </c>
      <c r="Q30" s="12">
        <f>+P30-C30</f>
        <v>-5.2698</v>
      </c>
      <c r="R30" s="12">
        <f t="shared" si="3"/>
        <v>-100</v>
      </c>
      <c r="T30" s="4"/>
      <c r="U30" s="4"/>
      <c r="V30" s="4"/>
    </row>
    <row r="31" spans="1:22" ht="15" customHeight="1" x14ac:dyDescent="0.25">
      <c r="A31" s="2"/>
      <c r="B31" s="18" t="s">
        <v>28</v>
      </c>
      <c r="C31" s="12">
        <v>3.1841999999999997</v>
      </c>
      <c r="D31" s="12">
        <v>0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>
        <f t="shared" si="1"/>
        <v>0</v>
      </c>
      <c r="Q31" s="12">
        <f>+P31-C31</f>
        <v>-3.1841999999999997</v>
      </c>
      <c r="R31" s="12">
        <f t="shared" si="3"/>
        <v>-100</v>
      </c>
      <c r="T31" s="4"/>
      <c r="U31" s="4"/>
      <c r="V31" s="4"/>
    </row>
    <row r="32" spans="1:22" ht="21" customHeight="1" x14ac:dyDescent="0.25">
      <c r="A32" s="2"/>
      <c r="B32" s="26" t="s">
        <v>29</v>
      </c>
      <c r="C32" s="11">
        <f>SUM(C33:C39)</f>
        <v>18.092700000000001</v>
      </c>
      <c r="D32" s="11">
        <f>SUM(D33:D39)</f>
        <v>19.630899999999997</v>
      </c>
      <c r="E32" s="11">
        <f t="shared" ref="E32:O32" si="10">SUM(E33:E39)</f>
        <v>0</v>
      </c>
      <c r="F32" s="11">
        <f t="shared" si="10"/>
        <v>0</v>
      </c>
      <c r="G32" s="11">
        <f t="shared" si="10"/>
        <v>0</v>
      </c>
      <c r="H32" s="11">
        <f t="shared" si="10"/>
        <v>0</v>
      </c>
      <c r="I32" s="11">
        <f t="shared" si="10"/>
        <v>0</v>
      </c>
      <c r="J32" s="11">
        <f t="shared" si="10"/>
        <v>0</v>
      </c>
      <c r="K32" s="11">
        <f t="shared" si="10"/>
        <v>0</v>
      </c>
      <c r="L32" s="11">
        <f t="shared" si="10"/>
        <v>0</v>
      </c>
      <c r="M32" s="11">
        <f t="shared" si="10"/>
        <v>0</v>
      </c>
      <c r="N32" s="11">
        <f t="shared" si="10"/>
        <v>0</v>
      </c>
      <c r="O32" s="11">
        <f t="shared" si="10"/>
        <v>0</v>
      </c>
      <c r="P32" s="11">
        <f t="shared" si="1"/>
        <v>19.630899999999997</v>
      </c>
      <c r="Q32" s="11">
        <f t="shared" si="2"/>
        <v>1.5381999999999962</v>
      </c>
      <c r="R32" s="11">
        <f t="shared" si="3"/>
        <v>8.5017714326772467</v>
      </c>
      <c r="T32" s="4"/>
      <c r="U32" s="4"/>
      <c r="V32" s="4"/>
    </row>
    <row r="33" spans="1:22" ht="15" customHeight="1" x14ac:dyDescent="0.25">
      <c r="A33" s="2"/>
      <c r="B33" s="16" t="s">
        <v>30</v>
      </c>
      <c r="C33" s="12">
        <v>0.83620000000000005</v>
      </c>
      <c r="D33" s="12">
        <v>0.92030000000000001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>
        <f t="shared" si="1"/>
        <v>0.92030000000000001</v>
      </c>
      <c r="Q33" s="12">
        <f t="shared" si="2"/>
        <v>8.4099999999999953E-2</v>
      </c>
      <c r="R33" s="12">
        <f t="shared" si="3"/>
        <v>10.057402535278635</v>
      </c>
      <c r="T33" s="4"/>
      <c r="U33" s="4"/>
      <c r="V33" s="4"/>
    </row>
    <row r="34" spans="1:22" ht="15" customHeight="1" x14ac:dyDescent="0.25">
      <c r="A34" s="2"/>
      <c r="B34" s="16" t="s">
        <v>31</v>
      </c>
      <c r="C34" s="12">
        <v>8.0076000000000001</v>
      </c>
      <c r="D34" s="12">
        <v>9.0344999999999995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>
        <f t="shared" si="1"/>
        <v>9.0344999999999995</v>
      </c>
      <c r="Q34" s="12">
        <f t="shared" si="2"/>
        <v>1.0268999999999995</v>
      </c>
      <c r="R34" s="12">
        <f t="shared" si="3"/>
        <v>12.824067136220584</v>
      </c>
      <c r="T34" s="4"/>
      <c r="U34" s="4"/>
      <c r="V34" s="4"/>
    </row>
    <row r="35" spans="1:22" ht="15" customHeight="1" x14ac:dyDescent="0.25">
      <c r="A35" s="2"/>
      <c r="B35" s="16" t="s">
        <v>32</v>
      </c>
      <c r="C35" s="12">
        <v>4.0244999999999997</v>
      </c>
      <c r="D35" s="12">
        <v>4.5188999999999995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>
        <f t="shared" si="1"/>
        <v>4.5188999999999995</v>
      </c>
      <c r="Q35" s="12">
        <f t="shared" si="2"/>
        <v>0.49439999999999973</v>
      </c>
      <c r="R35" s="12">
        <f t="shared" si="3"/>
        <v>12.284755870294441</v>
      </c>
      <c r="T35" s="4"/>
      <c r="U35" s="4"/>
      <c r="V35" s="4"/>
    </row>
    <row r="36" spans="1:22" ht="15" customHeight="1" x14ac:dyDescent="0.25">
      <c r="A36" s="2"/>
      <c r="B36" s="16" t="s">
        <v>33</v>
      </c>
      <c r="C36" s="12">
        <v>0</v>
      </c>
      <c r="D36" s="12"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>
        <f>SUM(D36:O36)</f>
        <v>0</v>
      </c>
      <c r="Q36" s="12">
        <f>+P36-C36</f>
        <v>0</v>
      </c>
      <c r="R36" s="17" t="e">
        <f t="shared" si="3"/>
        <v>#DIV/0!</v>
      </c>
      <c r="T36" s="4"/>
      <c r="U36" s="4"/>
      <c r="V36" s="4"/>
    </row>
    <row r="37" spans="1:22" ht="15" hidden="1" customHeight="1" x14ac:dyDescent="0.25">
      <c r="A37" s="2"/>
      <c r="B37" s="16" t="s">
        <v>34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f t="shared" si="1"/>
        <v>0</v>
      </c>
      <c r="Q37" s="12">
        <f t="shared" si="2"/>
        <v>0</v>
      </c>
      <c r="R37" s="17" t="e">
        <f t="shared" si="3"/>
        <v>#DIV/0!</v>
      </c>
      <c r="T37" s="4"/>
      <c r="U37" s="4"/>
      <c r="V37" s="4"/>
    </row>
    <row r="38" spans="1:22" ht="15" customHeight="1" x14ac:dyDescent="0.25">
      <c r="A38" s="2"/>
      <c r="B38" s="16" t="s">
        <v>56</v>
      </c>
      <c r="C38" s="12">
        <v>5.2243999999999993</v>
      </c>
      <c r="D38" s="12">
        <v>5.1571999999999996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f t="shared" si="1"/>
        <v>5.1571999999999996</v>
      </c>
      <c r="Q38" s="12">
        <f t="shared" si="2"/>
        <v>-6.7199999999999704E-2</v>
      </c>
      <c r="R38" s="12">
        <f t="shared" si="3"/>
        <v>-1.2862721078018473</v>
      </c>
      <c r="T38" s="4"/>
      <c r="U38" s="4"/>
      <c r="V38" s="4"/>
    </row>
    <row r="39" spans="1:22" ht="15" customHeight="1" x14ac:dyDescent="0.25">
      <c r="A39" s="2"/>
      <c r="B39" s="16" t="s">
        <v>57</v>
      </c>
      <c r="C39" s="12">
        <v>0</v>
      </c>
      <c r="D39" s="12"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>
        <f t="shared" si="1"/>
        <v>0</v>
      </c>
      <c r="Q39" s="12">
        <f t="shared" si="2"/>
        <v>0</v>
      </c>
      <c r="R39" s="17" t="e">
        <f t="shared" si="3"/>
        <v>#DIV/0!</v>
      </c>
      <c r="T39" s="4"/>
      <c r="U39" s="4"/>
      <c r="V39" s="4"/>
    </row>
    <row r="40" spans="1:22" ht="21" customHeight="1" x14ac:dyDescent="0.25">
      <c r="A40" s="2"/>
      <c r="B40" s="25" t="s">
        <v>35</v>
      </c>
      <c r="C40" s="11">
        <f>SUM(C41:C43)</f>
        <v>15.903299999999998</v>
      </c>
      <c r="D40" s="11">
        <f>SUM(D41:D43)</f>
        <v>47.28309999999999</v>
      </c>
      <c r="E40" s="11">
        <f t="shared" ref="E40:O40" si="11">SUM(E41:E43)</f>
        <v>0</v>
      </c>
      <c r="F40" s="11">
        <f t="shared" si="11"/>
        <v>0</v>
      </c>
      <c r="G40" s="11">
        <f t="shared" si="11"/>
        <v>0</v>
      </c>
      <c r="H40" s="11">
        <f t="shared" si="11"/>
        <v>0</v>
      </c>
      <c r="I40" s="11">
        <f t="shared" si="11"/>
        <v>0</v>
      </c>
      <c r="J40" s="11">
        <f t="shared" si="11"/>
        <v>0</v>
      </c>
      <c r="K40" s="11">
        <f t="shared" si="11"/>
        <v>0</v>
      </c>
      <c r="L40" s="11">
        <f t="shared" si="11"/>
        <v>0</v>
      </c>
      <c r="M40" s="11">
        <f t="shared" si="11"/>
        <v>0</v>
      </c>
      <c r="N40" s="11">
        <f t="shared" si="11"/>
        <v>0</v>
      </c>
      <c r="O40" s="11">
        <f t="shared" si="11"/>
        <v>0</v>
      </c>
      <c r="P40" s="11">
        <f t="shared" si="1"/>
        <v>47.28309999999999</v>
      </c>
      <c r="Q40" s="11">
        <f t="shared" si="2"/>
        <v>31.379799999999992</v>
      </c>
      <c r="R40" s="11">
        <f t="shared" si="3"/>
        <v>197.316280268875</v>
      </c>
      <c r="T40" s="4"/>
      <c r="U40" s="4"/>
      <c r="V40" s="4"/>
    </row>
    <row r="41" spans="1:22" ht="15" customHeight="1" x14ac:dyDescent="0.25">
      <c r="A41" s="2"/>
      <c r="B41" s="16" t="s">
        <v>36</v>
      </c>
      <c r="C41" s="12">
        <v>3.5511000000000004</v>
      </c>
      <c r="D41" s="12">
        <v>3.9497000000000004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>
        <f t="shared" si="1"/>
        <v>3.9497000000000004</v>
      </c>
      <c r="Q41" s="12">
        <f t="shared" si="2"/>
        <v>0.39860000000000007</v>
      </c>
      <c r="R41" s="12">
        <f t="shared" si="3"/>
        <v>11.224690940835234</v>
      </c>
      <c r="T41" s="4"/>
      <c r="U41" s="4"/>
      <c r="V41" s="4"/>
    </row>
    <row r="42" spans="1:22" ht="15" customHeight="1" x14ac:dyDescent="0.25">
      <c r="A42" s="2"/>
      <c r="B42" s="16" t="s">
        <v>37</v>
      </c>
      <c r="C42" s="12">
        <v>2.1663999999999999</v>
      </c>
      <c r="D42" s="12">
        <v>0.96329999999999993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>
        <f t="shared" si="1"/>
        <v>0.96329999999999993</v>
      </c>
      <c r="Q42" s="12">
        <f t="shared" si="2"/>
        <v>-1.2031000000000001</v>
      </c>
      <c r="R42" s="12">
        <f t="shared" si="3"/>
        <v>-55.534527326440184</v>
      </c>
      <c r="T42" s="4"/>
      <c r="U42" s="4"/>
      <c r="V42" s="4"/>
    </row>
    <row r="43" spans="1:22" ht="15" hidden="1" customHeight="1" x14ac:dyDescent="0.25">
      <c r="A43" s="2"/>
      <c r="B43" s="16" t="s">
        <v>38</v>
      </c>
      <c r="C43" s="12">
        <v>10.185799999999999</v>
      </c>
      <c r="D43" s="12">
        <v>42.370099999999994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>
        <f t="shared" si="1"/>
        <v>42.370099999999994</v>
      </c>
      <c r="Q43" s="12">
        <f t="shared" si="2"/>
        <v>32.184299999999993</v>
      </c>
      <c r="R43" s="12">
        <f t="shared" si="3"/>
        <v>315.97223585776277</v>
      </c>
      <c r="T43" s="4"/>
      <c r="U43" s="4"/>
      <c r="V43" s="4"/>
    </row>
    <row r="44" spans="1:22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T44" s="4"/>
      <c r="U44" s="4"/>
      <c r="V44" s="2"/>
    </row>
    <row r="45" spans="1:22" ht="6" customHeight="1" x14ac:dyDescent="0.25">
      <c r="A45" s="2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T45" s="2"/>
      <c r="U45" s="2"/>
      <c r="V45" s="2"/>
    </row>
    <row r="46" spans="1:22" ht="21" customHeight="1" x14ac:dyDescent="0.25">
      <c r="B46" s="6" t="s">
        <v>55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T46" s="2"/>
      <c r="U46" s="2"/>
      <c r="V46" s="2"/>
    </row>
    <row r="47" spans="1:2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T47" s="2"/>
      <c r="U47" s="2"/>
      <c r="V47" s="2"/>
    </row>
    <row r="48" spans="1:22" ht="21" customHeight="1" x14ac:dyDescent="0.25">
      <c r="B48" s="36" t="s">
        <v>39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52" spans="3:26" x14ac:dyDescent="0.25">
      <c r="P52" s="7"/>
      <c r="Q52" s="7"/>
      <c r="R52" s="7"/>
      <c r="S52" s="7"/>
      <c r="X52" s="7"/>
      <c r="Y52" s="7"/>
      <c r="Z52" s="7"/>
    </row>
    <row r="53" spans="3:26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"/>
      <c r="W53" s="7"/>
      <c r="X53" s="7"/>
      <c r="Y53" s="7"/>
      <c r="Z53" s="7"/>
    </row>
  </sheetData>
  <mergeCells count="4">
    <mergeCell ref="B5:B6"/>
    <mergeCell ref="D5:P5"/>
    <mergeCell ref="Q5:R5"/>
    <mergeCell ref="B48:R48"/>
  </mergeCells>
  <printOptions horizontalCentered="1"/>
  <pageMargins left="0.7" right="0.7" top="0.75" bottom="0.75" header="0.3" footer="0.3"/>
  <pageSetup scale="59" orientation="landscape" r:id="rId1"/>
  <ignoredErrors>
    <ignoredError sqref="P10:P11 P13:P16 P18:P23 P25:P28 P30:P31 P33:P39 P41:P43 C12:D12" formulaRange="1"/>
    <ignoredError sqref="R36 R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48"/>
  <sheetViews>
    <sheetView zoomScale="80" zoomScaleNormal="80" workbookViewId="0">
      <pane xSplit="2" ySplit="6" topLeftCell="D23" activePane="bottomRight" state="frozen"/>
      <selection pane="topRight" activeCell="C1" sqref="C1"/>
      <selection pane="bottomLeft" activeCell="A7" sqref="A7"/>
      <selection pane="bottomRight" activeCell="M38" sqref="M38"/>
    </sheetView>
  </sheetViews>
  <sheetFormatPr baseColWidth="10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1"/>
      <c r="B1" s="1"/>
      <c r="C1" s="2"/>
      <c r="D1" s="2"/>
    </row>
    <row r="2" spans="1:14" ht="15.75" x14ac:dyDescent="0.25">
      <c r="A2" s="2"/>
      <c r="B2" s="8" t="s">
        <v>66</v>
      </c>
      <c r="C2" s="8"/>
      <c r="D2" s="8"/>
      <c r="E2" s="8"/>
      <c r="F2" s="8"/>
      <c r="G2" s="8"/>
      <c r="H2" s="8"/>
      <c r="I2" s="8"/>
    </row>
    <row r="3" spans="1:14" ht="16.5" customHeight="1" x14ac:dyDescent="0.25">
      <c r="A3" s="2"/>
      <c r="B3" s="8" t="s">
        <v>0</v>
      </c>
      <c r="C3" s="8"/>
      <c r="D3" s="8"/>
      <c r="E3" s="8"/>
      <c r="F3" s="8"/>
      <c r="G3" s="8"/>
      <c r="H3" s="8"/>
      <c r="I3" s="8"/>
    </row>
    <row r="4" spans="1:14" x14ac:dyDescent="0.25">
      <c r="B4" s="3"/>
      <c r="C4" s="3"/>
      <c r="D4" s="3"/>
      <c r="E4" s="3"/>
      <c r="F4" s="3"/>
      <c r="G4" s="3"/>
      <c r="H4" s="3"/>
      <c r="I4" s="3"/>
    </row>
    <row r="5" spans="1:14" ht="21" customHeight="1" x14ac:dyDescent="0.25">
      <c r="B5" s="33" t="s">
        <v>1</v>
      </c>
      <c r="C5" s="19" t="s">
        <v>60</v>
      </c>
      <c r="D5" s="19" t="s">
        <v>61</v>
      </c>
      <c r="E5" s="19" t="s">
        <v>62</v>
      </c>
      <c r="F5" s="33" t="s">
        <v>63</v>
      </c>
      <c r="G5" s="33"/>
      <c r="H5" s="37" t="s">
        <v>64</v>
      </c>
      <c r="I5" s="37"/>
      <c r="K5" s="2"/>
      <c r="L5" s="2"/>
      <c r="M5" s="2"/>
    </row>
    <row r="6" spans="1:14" ht="30.75" customHeight="1" x14ac:dyDescent="0.25">
      <c r="A6" s="2"/>
      <c r="B6" s="33"/>
      <c r="C6" s="20" t="s">
        <v>58</v>
      </c>
      <c r="D6" s="20" t="s">
        <v>58</v>
      </c>
      <c r="E6" s="20" t="s">
        <v>58</v>
      </c>
      <c r="F6" s="21" t="s">
        <v>2</v>
      </c>
      <c r="G6" s="21" t="s">
        <v>3</v>
      </c>
      <c r="H6" s="21" t="s">
        <v>4</v>
      </c>
      <c r="I6" s="21" t="s">
        <v>3</v>
      </c>
      <c r="K6" s="2"/>
      <c r="L6" s="2"/>
      <c r="M6" s="2"/>
      <c r="N6" s="2"/>
    </row>
    <row r="7" spans="1:14" ht="21" customHeight="1" x14ac:dyDescent="0.25">
      <c r="A7" s="2"/>
      <c r="B7" s="22" t="s">
        <v>5</v>
      </c>
      <c r="C7" s="23">
        <f>+C8+C40</f>
        <v>468.31229999999999</v>
      </c>
      <c r="D7" s="23">
        <f>+D8+D40</f>
        <v>490.26070000000004</v>
      </c>
      <c r="E7" s="23">
        <f>+E8+E40</f>
        <v>517.72319999999991</v>
      </c>
      <c r="F7" s="24">
        <f>+E7-D7</f>
        <v>27.462499999999864</v>
      </c>
      <c r="G7" s="24">
        <f>+F7/D7*100</f>
        <v>5.6016115507524589</v>
      </c>
      <c r="H7" s="24">
        <f t="shared" ref="H7:H43" si="0">+E7-C7</f>
        <v>49.410899999999913</v>
      </c>
      <c r="I7" s="24">
        <f t="shared" ref="I7:I43" si="1">+H7/C7*100</f>
        <v>10.550843956052384</v>
      </c>
      <c r="K7" s="4"/>
      <c r="L7" s="4"/>
      <c r="M7" s="4"/>
      <c r="N7" s="2"/>
    </row>
    <row r="8" spans="1:14" ht="21" customHeight="1" x14ac:dyDescent="0.25">
      <c r="A8" s="2"/>
      <c r="B8" s="25" t="s">
        <v>6</v>
      </c>
      <c r="C8" s="11">
        <f>+C9+C12+C16+C17+C24+C32</f>
        <v>452.40899999999999</v>
      </c>
      <c r="D8" s="11">
        <f>+D9+D12+D16+D17+D24+D32</f>
        <v>461.39780000000002</v>
      </c>
      <c r="E8" s="11">
        <f>+E9+E12+E16+E17+E24+E32</f>
        <v>470.44009999999997</v>
      </c>
      <c r="F8" s="11">
        <f>+E8-D8</f>
        <v>9.0422999999999547</v>
      </c>
      <c r="G8" s="11">
        <f>+F8/D8*100</f>
        <v>1.9597622702145423</v>
      </c>
      <c r="H8" s="11">
        <f t="shared" si="0"/>
        <v>18.031099999999981</v>
      </c>
      <c r="I8" s="11">
        <f t="shared" si="1"/>
        <v>3.9855749996131777</v>
      </c>
      <c r="K8" s="4"/>
      <c r="L8" s="4"/>
      <c r="M8" s="4"/>
      <c r="N8" s="2"/>
    </row>
    <row r="9" spans="1:14" ht="21" customHeight="1" x14ac:dyDescent="0.25">
      <c r="A9" s="2"/>
      <c r="B9" s="26" t="s">
        <v>7</v>
      </c>
      <c r="C9" s="11">
        <f>SUM(C10:C11)</f>
        <v>204.75360000000001</v>
      </c>
      <c r="D9" s="11">
        <f>SUM(D10:D11)</f>
        <v>214.0196</v>
      </c>
      <c r="E9" s="11">
        <f>SUM(E10:E11)</f>
        <v>222.24670000000003</v>
      </c>
      <c r="F9" s="11">
        <f>+E9-D9</f>
        <v>8.2271000000000356</v>
      </c>
      <c r="G9" s="11">
        <f>+F9/D9*100</f>
        <v>3.8440871770623044</v>
      </c>
      <c r="H9" s="11">
        <f t="shared" si="0"/>
        <v>17.493100000000027</v>
      </c>
      <c r="I9" s="11">
        <f t="shared" si="1"/>
        <v>8.5434883684584921</v>
      </c>
      <c r="K9" s="4"/>
      <c r="L9" s="4"/>
      <c r="M9" s="4"/>
      <c r="N9" s="2"/>
    </row>
    <row r="10" spans="1:14" ht="15" customHeight="1" x14ac:dyDescent="0.25">
      <c r="A10" s="2"/>
      <c r="B10" s="16" t="s">
        <v>8</v>
      </c>
      <c r="C10" s="12">
        <v>107.7997</v>
      </c>
      <c r="D10" s="12">
        <v>110.89070000000001</v>
      </c>
      <c r="E10" s="12">
        <v>120.20110000000001</v>
      </c>
      <c r="F10" s="12">
        <f t="shared" ref="F10:F43" si="2">+E10-D10</f>
        <v>9.3104000000000013</v>
      </c>
      <c r="G10" s="12">
        <f t="shared" ref="G10:G43" si="3">+F10/D10*100</f>
        <v>8.3960151753032495</v>
      </c>
      <c r="H10" s="12">
        <f t="shared" si="0"/>
        <v>12.40140000000001</v>
      </c>
      <c r="I10" s="12">
        <f t="shared" si="1"/>
        <v>11.504113647811645</v>
      </c>
      <c r="K10" s="4"/>
      <c r="L10" s="4"/>
      <c r="M10" s="4"/>
      <c r="N10" s="2"/>
    </row>
    <row r="11" spans="1:14" ht="15" customHeight="1" x14ac:dyDescent="0.25">
      <c r="A11" s="2"/>
      <c r="B11" s="16" t="s">
        <v>9</v>
      </c>
      <c r="C11" s="12">
        <v>96.95389999999999</v>
      </c>
      <c r="D11" s="12">
        <v>103.12889999999999</v>
      </c>
      <c r="E11" s="12">
        <v>102.04560000000001</v>
      </c>
      <c r="F11" s="12">
        <f t="shared" si="2"/>
        <v>-1.0832999999999799</v>
      </c>
      <c r="G11" s="12">
        <f t="shared" si="3"/>
        <v>-1.0504330018064578</v>
      </c>
      <c r="H11" s="12">
        <f t="shared" si="0"/>
        <v>5.0917000000000172</v>
      </c>
      <c r="I11" s="12">
        <f t="shared" si="1"/>
        <v>5.2516711550541206</v>
      </c>
      <c r="K11" s="4"/>
      <c r="L11" s="4"/>
      <c r="M11" s="4"/>
      <c r="N11" s="2"/>
    </row>
    <row r="12" spans="1:14" ht="21" customHeight="1" x14ac:dyDescent="0.25">
      <c r="A12" s="2"/>
      <c r="B12" s="26" t="s">
        <v>10</v>
      </c>
      <c r="C12" s="11">
        <f>SUM(C13:C15)</f>
        <v>179.34549999999999</v>
      </c>
      <c r="D12" s="11">
        <f>SUM(D13:D15)</f>
        <v>187.59750000000003</v>
      </c>
      <c r="E12" s="11">
        <f>SUM(E13:E15)</f>
        <v>188.18170000000001</v>
      </c>
      <c r="F12" s="11">
        <f t="shared" si="2"/>
        <v>0.5841999999999814</v>
      </c>
      <c r="G12" s="11">
        <f t="shared" si="3"/>
        <v>0.31141139940563245</v>
      </c>
      <c r="H12" s="11">
        <f t="shared" si="0"/>
        <v>8.8362000000000194</v>
      </c>
      <c r="I12" s="11">
        <f t="shared" si="1"/>
        <v>4.9269148096829971</v>
      </c>
      <c r="K12" s="4"/>
      <c r="L12" s="4"/>
      <c r="M12" s="4"/>
      <c r="N12" s="2"/>
    </row>
    <row r="13" spans="1:14" ht="15" customHeight="1" x14ac:dyDescent="0.25">
      <c r="A13" s="2"/>
      <c r="B13" s="16" t="s">
        <v>8</v>
      </c>
      <c r="C13" s="12">
        <v>1.5603</v>
      </c>
      <c r="D13" s="12">
        <v>1.8454999999999997</v>
      </c>
      <c r="E13" s="12">
        <v>0.8758999999999999</v>
      </c>
      <c r="F13" s="12">
        <f t="shared" si="2"/>
        <v>-0.9695999999999998</v>
      </c>
      <c r="G13" s="12">
        <f t="shared" si="3"/>
        <v>-52.538607423462466</v>
      </c>
      <c r="H13" s="12">
        <f t="shared" si="0"/>
        <v>-0.68440000000000012</v>
      </c>
      <c r="I13" s="12">
        <f t="shared" si="1"/>
        <v>-43.863359610331351</v>
      </c>
      <c r="K13" s="4"/>
      <c r="L13" s="4"/>
      <c r="M13" s="4"/>
      <c r="N13" s="2"/>
    </row>
    <row r="14" spans="1:14" ht="15" customHeight="1" x14ac:dyDescent="0.25">
      <c r="A14" s="2"/>
      <c r="B14" s="16" t="s">
        <v>11</v>
      </c>
      <c r="C14" s="12">
        <v>123.56669999999998</v>
      </c>
      <c r="D14" s="12">
        <v>129.22360000000003</v>
      </c>
      <c r="E14" s="12">
        <v>133.54910000000001</v>
      </c>
      <c r="F14" s="12">
        <f t="shared" si="2"/>
        <v>4.3254999999999768</v>
      </c>
      <c r="G14" s="12">
        <f t="shared" si="3"/>
        <v>3.3472987906233662</v>
      </c>
      <c r="H14" s="12">
        <f t="shared" si="0"/>
        <v>9.9824000000000268</v>
      </c>
      <c r="I14" s="12">
        <f t="shared" si="1"/>
        <v>8.0785519075932495</v>
      </c>
      <c r="K14" s="4"/>
      <c r="L14" s="4"/>
      <c r="M14" s="4"/>
      <c r="N14" s="2"/>
    </row>
    <row r="15" spans="1:14" ht="15" customHeight="1" x14ac:dyDescent="0.25">
      <c r="A15" s="2"/>
      <c r="B15" s="16" t="s">
        <v>12</v>
      </c>
      <c r="C15" s="12">
        <v>54.218499999999999</v>
      </c>
      <c r="D15" s="12">
        <v>56.528400000000012</v>
      </c>
      <c r="E15" s="12">
        <v>53.756699999999995</v>
      </c>
      <c r="F15" s="12">
        <f t="shared" si="2"/>
        <v>-2.7717000000000169</v>
      </c>
      <c r="G15" s="12">
        <f t="shared" si="3"/>
        <v>-4.9031990999214843</v>
      </c>
      <c r="H15" s="12">
        <f t="shared" si="0"/>
        <v>-0.46180000000000376</v>
      </c>
      <c r="I15" s="12">
        <f t="shared" si="1"/>
        <v>-0.85173879764287797</v>
      </c>
      <c r="K15" s="4"/>
      <c r="L15" s="4"/>
      <c r="M15" s="4"/>
      <c r="N15" s="2"/>
    </row>
    <row r="16" spans="1:14" ht="21" customHeight="1" x14ac:dyDescent="0.25">
      <c r="A16" s="2"/>
      <c r="B16" s="26" t="s">
        <v>13</v>
      </c>
      <c r="C16" s="11">
        <v>18.389800000000001</v>
      </c>
      <c r="D16" s="11">
        <v>19.144300000000001</v>
      </c>
      <c r="E16" s="11">
        <v>18.436400000000003</v>
      </c>
      <c r="F16" s="11">
        <f t="shared" si="2"/>
        <v>-0.70789999999999864</v>
      </c>
      <c r="G16" s="11">
        <f t="shared" si="3"/>
        <v>-3.6977063669081587</v>
      </c>
      <c r="H16" s="11">
        <f t="shared" si="0"/>
        <v>4.6600000000001529E-2</v>
      </c>
      <c r="I16" s="11">
        <f t="shared" si="1"/>
        <v>0.25340134204831766</v>
      </c>
      <c r="K16" s="4"/>
      <c r="L16" s="4"/>
      <c r="M16" s="4"/>
      <c r="N16" s="2"/>
    </row>
    <row r="17" spans="1:14" ht="21" customHeight="1" x14ac:dyDescent="0.25">
      <c r="A17" s="2"/>
      <c r="B17" s="26" t="s">
        <v>14</v>
      </c>
      <c r="C17" s="11">
        <f>SUM(C18:C23)</f>
        <v>19.032999999999994</v>
      </c>
      <c r="D17" s="11">
        <f>SUM(D18:D23)</f>
        <v>18.365500000000001</v>
      </c>
      <c r="E17" s="11">
        <f>SUM(E18:E23)</f>
        <v>18.125299999999996</v>
      </c>
      <c r="F17" s="11">
        <f t="shared" si="2"/>
        <v>-0.24020000000000508</v>
      </c>
      <c r="G17" s="11">
        <f t="shared" si="3"/>
        <v>-1.3078870708665982</v>
      </c>
      <c r="H17" s="11">
        <f t="shared" si="0"/>
        <v>-0.9076999999999984</v>
      </c>
      <c r="I17" s="11">
        <f t="shared" si="1"/>
        <v>-4.7690852729469793</v>
      </c>
      <c r="K17" s="4"/>
      <c r="L17" s="4"/>
      <c r="M17" s="4"/>
      <c r="N17" s="2"/>
    </row>
    <row r="18" spans="1:14" ht="15" customHeight="1" x14ac:dyDescent="0.25">
      <c r="A18" s="2"/>
      <c r="B18" s="16" t="s">
        <v>15</v>
      </c>
      <c r="C18" s="12">
        <v>1.7015</v>
      </c>
      <c r="D18" s="12">
        <v>1.7432999999999994</v>
      </c>
      <c r="E18" s="12">
        <v>1.5365</v>
      </c>
      <c r="F18" s="12">
        <f t="shared" si="2"/>
        <v>-0.20679999999999943</v>
      </c>
      <c r="G18" s="12">
        <f t="shared" si="3"/>
        <v>-11.862559513566197</v>
      </c>
      <c r="H18" s="12">
        <f t="shared" si="0"/>
        <v>-0.16500000000000004</v>
      </c>
      <c r="I18" s="12">
        <f t="shared" si="1"/>
        <v>-9.6973258889215419</v>
      </c>
      <c r="K18" s="4"/>
      <c r="L18" s="4"/>
      <c r="M18" s="4"/>
      <c r="N18" s="2"/>
    </row>
    <row r="19" spans="1:14" ht="15" customHeight="1" x14ac:dyDescent="0.25">
      <c r="A19" s="2"/>
      <c r="B19" s="16" t="s">
        <v>16</v>
      </c>
      <c r="C19" s="12">
        <v>8.694799999999999</v>
      </c>
      <c r="D19" s="12">
        <v>8.4285999999999994</v>
      </c>
      <c r="E19" s="12">
        <v>9.5558999999999994</v>
      </c>
      <c r="F19" s="12">
        <f t="shared" si="2"/>
        <v>1.1273</v>
      </c>
      <c r="G19" s="12">
        <f t="shared" si="3"/>
        <v>13.374700424744324</v>
      </c>
      <c r="H19" s="12">
        <f t="shared" si="0"/>
        <v>0.86110000000000042</v>
      </c>
      <c r="I19" s="12">
        <f t="shared" si="1"/>
        <v>9.9036205548143776</v>
      </c>
      <c r="K19" s="4"/>
      <c r="L19" s="4"/>
      <c r="M19" s="4"/>
      <c r="N19" s="2"/>
    </row>
    <row r="20" spans="1:14" ht="15" customHeight="1" x14ac:dyDescent="0.25">
      <c r="A20" s="2"/>
      <c r="B20" s="16" t="s">
        <v>17</v>
      </c>
      <c r="C20" s="12">
        <v>2.7368999999999999</v>
      </c>
      <c r="D20" s="12">
        <v>2.9206999999999996</v>
      </c>
      <c r="E20" s="12">
        <v>1.4665999999999999</v>
      </c>
      <c r="F20" s="12">
        <f t="shared" si="2"/>
        <v>-1.4540999999999997</v>
      </c>
      <c r="G20" s="12">
        <f t="shared" si="3"/>
        <v>-49.786010203033513</v>
      </c>
      <c r="H20" s="12">
        <f t="shared" si="0"/>
        <v>-1.2703</v>
      </c>
      <c r="I20" s="12">
        <f t="shared" si="1"/>
        <v>-46.413825861376012</v>
      </c>
      <c r="K20" s="4"/>
      <c r="L20" s="4"/>
      <c r="M20" s="4"/>
      <c r="N20" s="2"/>
    </row>
    <row r="21" spans="1:14" ht="15" customHeight="1" x14ac:dyDescent="0.25">
      <c r="A21" s="2"/>
      <c r="B21" s="16" t="s">
        <v>18</v>
      </c>
      <c r="C21" s="12">
        <v>4.6050999999999984</v>
      </c>
      <c r="D21" s="12">
        <v>4.6321000000000003</v>
      </c>
      <c r="E21" s="12">
        <v>4.8952999999999989</v>
      </c>
      <c r="F21" s="12">
        <f t="shared" si="2"/>
        <v>0.26319999999999855</v>
      </c>
      <c r="G21" s="12">
        <f t="shared" si="3"/>
        <v>5.6820880378229859</v>
      </c>
      <c r="H21" s="12">
        <f t="shared" si="0"/>
        <v>0.29020000000000046</v>
      </c>
      <c r="I21" s="12">
        <f t="shared" si="1"/>
        <v>6.3017089748322634</v>
      </c>
      <c r="K21" s="4"/>
      <c r="L21" s="4"/>
      <c r="M21" s="4"/>
      <c r="N21" s="2"/>
    </row>
    <row r="22" spans="1:14" ht="15" customHeight="1" x14ac:dyDescent="0.25">
      <c r="A22" s="2"/>
      <c r="B22" s="16" t="s">
        <v>19</v>
      </c>
      <c r="C22" s="12">
        <v>7.2300000000000003E-2</v>
      </c>
      <c r="D22" s="12">
        <v>7.1400000000000005E-2</v>
      </c>
      <c r="E22" s="12">
        <v>9.6500000000000002E-2</v>
      </c>
      <c r="F22" s="12">
        <f t="shared" si="2"/>
        <v>2.5099999999999997E-2</v>
      </c>
      <c r="G22" s="12">
        <f t="shared" si="3"/>
        <v>35.154061624649849</v>
      </c>
      <c r="H22" s="12">
        <f t="shared" si="0"/>
        <v>2.4199999999999999E-2</v>
      </c>
      <c r="I22" s="12">
        <f t="shared" si="1"/>
        <v>33.471645919778695</v>
      </c>
      <c r="K22" s="4"/>
      <c r="L22" s="4"/>
      <c r="M22" s="4"/>
      <c r="N22" s="2"/>
    </row>
    <row r="23" spans="1:14" ht="15" customHeight="1" x14ac:dyDescent="0.25">
      <c r="A23" s="2"/>
      <c r="B23" s="16" t="s">
        <v>20</v>
      </c>
      <c r="C23" s="12">
        <v>1.2224000000000002</v>
      </c>
      <c r="D23" s="12">
        <v>0.56940000000000002</v>
      </c>
      <c r="E23" s="12">
        <v>0.57450000000000001</v>
      </c>
      <c r="F23" s="12">
        <f t="shared" si="2"/>
        <v>5.0999999999999934E-3</v>
      </c>
      <c r="G23" s="12">
        <f t="shared" si="3"/>
        <v>0.89567966280294931</v>
      </c>
      <c r="H23" s="12">
        <f t="shared" si="0"/>
        <v>-0.64790000000000014</v>
      </c>
      <c r="I23" s="12">
        <f t="shared" si="1"/>
        <v>-53.002290575916234</v>
      </c>
      <c r="K23" s="4"/>
      <c r="L23" s="4"/>
      <c r="M23" s="4"/>
      <c r="N23" s="2"/>
    </row>
    <row r="24" spans="1:14" ht="20.25" customHeight="1" x14ac:dyDescent="0.25">
      <c r="A24" s="2"/>
      <c r="B24" s="26" t="s">
        <v>21</v>
      </c>
      <c r="C24" s="11">
        <f>SUM(C25:C29)</f>
        <v>12.794400000000001</v>
      </c>
      <c r="D24" s="11">
        <f>SUM(D25:D29)</f>
        <v>4.5172999999999996</v>
      </c>
      <c r="E24" s="11">
        <f>SUM(E25:E29)</f>
        <v>3.8190999999999997</v>
      </c>
      <c r="F24" s="11">
        <f>+E24-D24</f>
        <v>-0.69819999999999993</v>
      </c>
      <c r="G24" s="11">
        <f t="shared" si="3"/>
        <v>-15.456135302060966</v>
      </c>
      <c r="H24" s="11">
        <f t="shared" si="0"/>
        <v>-8.9753000000000007</v>
      </c>
      <c r="I24" s="11">
        <f t="shared" si="1"/>
        <v>-70.150221972112803</v>
      </c>
      <c r="K24" s="4"/>
      <c r="L24" s="4"/>
      <c r="M24" s="4"/>
      <c r="N24" s="2"/>
    </row>
    <row r="25" spans="1:14" ht="15" customHeight="1" x14ac:dyDescent="0.25">
      <c r="A25" s="2"/>
      <c r="B25" s="16" t="s">
        <v>22</v>
      </c>
      <c r="C25" s="12">
        <v>2.9353000000000002</v>
      </c>
      <c r="D25" s="12">
        <v>3.1351999999999998</v>
      </c>
      <c r="E25" s="12">
        <v>2.3887999999999998</v>
      </c>
      <c r="F25" s="12">
        <f t="shared" si="2"/>
        <v>-0.74639999999999995</v>
      </c>
      <c r="G25" s="12">
        <f t="shared" si="3"/>
        <v>-23.807093646338352</v>
      </c>
      <c r="H25" s="12">
        <f t="shared" si="0"/>
        <v>-0.54650000000000043</v>
      </c>
      <c r="I25" s="12">
        <f t="shared" si="1"/>
        <v>-18.618199161925542</v>
      </c>
      <c r="K25" s="4"/>
      <c r="L25" s="4"/>
      <c r="M25" s="4"/>
      <c r="N25" s="2"/>
    </row>
    <row r="26" spans="1:14" ht="15" customHeight="1" x14ac:dyDescent="0.25">
      <c r="A26" s="2"/>
      <c r="B26" s="16" t="s">
        <v>23</v>
      </c>
      <c r="C26" s="12">
        <v>0.15319999999999998</v>
      </c>
      <c r="D26" s="12">
        <v>0.14649999999999999</v>
      </c>
      <c r="E26" s="12">
        <v>0</v>
      </c>
      <c r="F26" s="12">
        <f t="shared" si="2"/>
        <v>-0.14649999999999999</v>
      </c>
      <c r="G26" s="12">
        <f t="shared" si="3"/>
        <v>-100</v>
      </c>
      <c r="H26" s="12">
        <f t="shared" si="0"/>
        <v>-0.15319999999999998</v>
      </c>
      <c r="I26" s="12">
        <f t="shared" si="1"/>
        <v>-100</v>
      </c>
      <c r="K26" s="4"/>
      <c r="L26" s="4"/>
      <c r="M26" s="4"/>
      <c r="N26" s="2"/>
    </row>
    <row r="27" spans="1:14" ht="15" hidden="1" customHeight="1" x14ac:dyDescent="0.25">
      <c r="A27" s="2"/>
      <c r="B27" s="16" t="s">
        <v>24</v>
      </c>
      <c r="C27" s="12"/>
      <c r="D27" s="12"/>
      <c r="E27" s="12"/>
      <c r="F27" s="12">
        <f t="shared" si="2"/>
        <v>0</v>
      </c>
      <c r="G27" s="17" t="e">
        <f t="shared" si="3"/>
        <v>#DIV/0!</v>
      </c>
      <c r="H27" s="12">
        <f t="shared" si="0"/>
        <v>0</v>
      </c>
      <c r="I27" s="17" t="e">
        <f t="shared" si="1"/>
        <v>#DIV/0!</v>
      </c>
      <c r="K27" s="4"/>
      <c r="L27" s="4"/>
      <c r="M27" s="4"/>
      <c r="N27" s="2"/>
    </row>
    <row r="28" spans="1:14" ht="15" customHeight="1" x14ac:dyDescent="0.25">
      <c r="A28" s="2"/>
      <c r="B28" s="16" t="s">
        <v>25</v>
      </c>
      <c r="C28" s="12">
        <v>1.2519</v>
      </c>
      <c r="D28" s="12">
        <v>1.2355999999999998</v>
      </c>
      <c r="E28" s="12">
        <v>1.4303000000000001</v>
      </c>
      <c r="F28" s="12">
        <f t="shared" si="2"/>
        <v>0.19470000000000032</v>
      </c>
      <c r="G28" s="12">
        <f t="shared" si="3"/>
        <v>15.757526707672415</v>
      </c>
      <c r="H28" s="12">
        <f t="shared" si="0"/>
        <v>0.17840000000000011</v>
      </c>
      <c r="I28" s="12">
        <f t="shared" si="1"/>
        <v>14.250339483984353</v>
      </c>
      <c r="K28" s="4"/>
      <c r="L28" s="4"/>
      <c r="M28" s="4"/>
      <c r="N28" s="2"/>
    </row>
    <row r="29" spans="1:14" ht="15" customHeight="1" x14ac:dyDescent="0.25">
      <c r="A29" s="2"/>
      <c r="B29" s="16" t="s">
        <v>26</v>
      </c>
      <c r="C29" s="12">
        <f>+C30+C31</f>
        <v>8.4540000000000006</v>
      </c>
      <c r="D29" s="12">
        <v>0</v>
      </c>
      <c r="E29" s="12">
        <f>+E30+E31</f>
        <v>0</v>
      </c>
      <c r="F29" s="12">
        <f t="shared" si="2"/>
        <v>0</v>
      </c>
      <c r="G29" s="17" t="e">
        <f t="shared" si="3"/>
        <v>#DIV/0!</v>
      </c>
      <c r="H29" s="12">
        <f t="shared" si="0"/>
        <v>-8.4540000000000006</v>
      </c>
      <c r="I29" s="12">
        <f t="shared" si="1"/>
        <v>-100</v>
      </c>
      <c r="K29" s="4"/>
      <c r="L29" s="4"/>
      <c r="M29" s="4"/>
      <c r="N29" s="2"/>
    </row>
    <row r="30" spans="1:14" ht="15" customHeight="1" x14ac:dyDescent="0.25">
      <c r="A30" s="2"/>
      <c r="B30" s="18" t="s">
        <v>27</v>
      </c>
      <c r="C30" s="12">
        <v>5.2698</v>
      </c>
      <c r="D30" s="12"/>
      <c r="E30" s="12">
        <v>0</v>
      </c>
      <c r="F30" s="12">
        <f t="shared" si="2"/>
        <v>0</v>
      </c>
      <c r="G30" s="17" t="e">
        <f t="shared" si="3"/>
        <v>#DIV/0!</v>
      </c>
      <c r="H30" s="12">
        <f t="shared" si="0"/>
        <v>-5.2698</v>
      </c>
      <c r="I30" s="12">
        <f t="shared" si="1"/>
        <v>-100</v>
      </c>
      <c r="K30" s="4"/>
      <c r="L30" s="4"/>
      <c r="M30" s="4"/>
      <c r="N30" s="2"/>
    </row>
    <row r="31" spans="1:14" ht="15" customHeight="1" x14ac:dyDescent="0.25">
      <c r="A31" s="2"/>
      <c r="B31" s="18" t="s">
        <v>28</v>
      </c>
      <c r="C31" s="12">
        <v>3.1841999999999997</v>
      </c>
      <c r="D31" s="12"/>
      <c r="E31" s="12">
        <v>0</v>
      </c>
      <c r="F31" s="12">
        <f t="shared" si="2"/>
        <v>0</v>
      </c>
      <c r="G31" s="17" t="e">
        <f t="shared" si="3"/>
        <v>#DIV/0!</v>
      </c>
      <c r="H31" s="12">
        <f t="shared" si="0"/>
        <v>-3.1841999999999997</v>
      </c>
      <c r="I31" s="12">
        <f t="shared" si="1"/>
        <v>-100</v>
      </c>
      <c r="K31" s="4"/>
      <c r="L31" s="4"/>
      <c r="M31" s="4"/>
      <c r="N31" s="2"/>
    </row>
    <row r="32" spans="1:14" ht="20.25" customHeight="1" x14ac:dyDescent="0.25">
      <c r="A32" s="2"/>
      <c r="B32" s="26" t="s">
        <v>29</v>
      </c>
      <c r="C32" s="11">
        <f>SUM(C33:C39)</f>
        <v>18.092700000000001</v>
      </c>
      <c r="D32" s="11">
        <f>SUM(D33:D39)</f>
        <v>17.753600000000002</v>
      </c>
      <c r="E32" s="11">
        <f>SUM(E33:E39)</f>
        <v>19.630899999999997</v>
      </c>
      <c r="F32" s="11">
        <f t="shared" si="2"/>
        <v>1.8772999999999946</v>
      </c>
      <c r="G32" s="11">
        <f t="shared" si="3"/>
        <v>10.574193403028087</v>
      </c>
      <c r="H32" s="11">
        <f t="shared" si="0"/>
        <v>1.5381999999999962</v>
      </c>
      <c r="I32" s="11">
        <f t="shared" si="1"/>
        <v>8.5017714326772467</v>
      </c>
      <c r="K32" s="4"/>
      <c r="L32" s="4"/>
      <c r="M32" s="4"/>
      <c r="N32" s="2"/>
    </row>
    <row r="33" spans="1:14" ht="15" customHeight="1" x14ac:dyDescent="0.25">
      <c r="A33" s="2"/>
      <c r="B33" s="16" t="s">
        <v>30</v>
      </c>
      <c r="C33" s="12">
        <v>0.83620000000000005</v>
      </c>
      <c r="D33" s="12">
        <v>0.81140000000000001</v>
      </c>
      <c r="E33" s="12">
        <v>0.92030000000000001</v>
      </c>
      <c r="F33" s="12">
        <f t="shared" si="2"/>
        <v>0.1089</v>
      </c>
      <c r="G33" s="12">
        <f t="shared" si="3"/>
        <v>13.421247227015035</v>
      </c>
      <c r="H33" s="12">
        <f t="shared" si="0"/>
        <v>8.4099999999999953E-2</v>
      </c>
      <c r="I33" s="12">
        <f t="shared" si="1"/>
        <v>10.057402535278635</v>
      </c>
      <c r="K33" s="4"/>
      <c r="L33" s="4"/>
      <c r="M33" s="4"/>
      <c r="N33" s="2"/>
    </row>
    <row r="34" spans="1:14" ht="15" customHeight="1" x14ac:dyDescent="0.25">
      <c r="A34" s="2"/>
      <c r="B34" s="16" t="s">
        <v>31</v>
      </c>
      <c r="C34" s="12">
        <v>8.0076000000000001</v>
      </c>
      <c r="D34" s="12">
        <v>7.9927999999999999</v>
      </c>
      <c r="E34" s="12">
        <v>9.0344999999999995</v>
      </c>
      <c r="F34" s="12">
        <f t="shared" si="2"/>
        <v>1.0416999999999996</v>
      </c>
      <c r="G34" s="12">
        <f t="shared" si="3"/>
        <v>13.032979681713538</v>
      </c>
      <c r="H34" s="12">
        <f t="shared" si="0"/>
        <v>1.0268999999999995</v>
      </c>
      <c r="I34" s="12">
        <f t="shared" si="1"/>
        <v>12.824067136220584</v>
      </c>
      <c r="K34" s="4"/>
      <c r="L34" s="4"/>
      <c r="M34" s="4"/>
      <c r="N34" s="2"/>
    </row>
    <row r="35" spans="1:14" ht="15" customHeight="1" x14ac:dyDescent="0.25">
      <c r="A35" s="2"/>
      <c r="B35" s="16" t="s">
        <v>32</v>
      </c>
      <c r="C35" s="12">
        <v>4.0244999999999997</v>
      </c>
      <c r="D35" s="12">
        <v>3.8679000000000001</v>
      </c>
      <c r="E35" s="12">
        <v>4.5188999999999995</v>
      </c>
      <c r="F35" s="12">
        <f t="shared" si="2"/>
        <v>0.65099999999999936</v>
      </c>
      <c r="G35" s="12">
        <f t="shared" si="3"/>
        <v>16.830838439463257</v>
      </c>
      <c r="H35" s="12">
        <f t="shared" si="0"/>
        <v>0.49439999999999973</v>
      </c>
      <c r="I35" s="12">
        <f t="shared" si="1"/>
        <v>12.284755870294441</v>
      </c>
      <c r="K35" s="4"/>
      <c r="L35" s="4"/>
      <c r="M35" s="4"/>
      <c r="N35" s="2"/>
    </row>
    <row r="36" spans="1:14" ht="15" customHeight="1" x14ac:dyDescent="0.25">
      <c r="A36" s="2"/>
      <c r="B36" s="16" t="s">
        <v>33</v>
      </c>
      <c r="C36" s="12">
        <v>0</v>
      </c>
      <c r="D36" s="12">
        <v>0</v>
      </c>
      <c r="E36" s="12">
        <v>0</v>
      </c>
      <c r="F36" s="12">
        <f t="shared" si="2"/>
        <v>0</v>
      </c>
      <c r="G36" s="17" t="e">
        <f t="shared" si="3"/>
        <v>#DIV/0!</v>
      </c>
      <c r="H36" s="12">
        <f t="shared" si="0"/>
        <v>0</v>
      </c>
      <c r="I36" s="17" t="e">
        <f t="shared" si="1"/>
        <v>#DIV/0!</v>
      </c>
      <c r="K36" s="4"/>
      <c r="L36" s="4"/>
      <c r="M36" s="4"/>
      <c r="N36" s="2"/>
    </row>
    <row r="37" spans="1:14" ht="15" hidden="1" customHeight="1" x14ac:dyDescent="0.25">
      <c r="A37" s="2"/>
      <c r="B37" s="16" t="s">
        <v>34</v>
      </c>
      <c r="C37" s="12"/>
      <c r="D37" s="12"/>
      <c r="E37" s="12"/>
      <c r="F37" s="12">
        <f t="shared" si="2"/>
        <v>0</v>
      </c>
      <c r="G37" s="17" t="e">
        <f t="shared" si="3"/>
        <v>#DIV/0!</v>
      </c>
      <c r="H37" s="12">
        <f t="shared" si="0"/>
        <v>0</v>
      </c>
      <c r="I37" s="17" t="e">
        <f t="shared" si="1"/>
        <v>#DIV/0!</v>
      </c>
      <c r="K37" s="4"/>
      <c r="L37" s="4"/>
      <c r="M37" s="4"/>
      <c r="N37" s="2"/>
    </row>
    <row r="38" spans="1:14" ht="15" customHeight="1" x14ac:dyDescent="0.25">
      <c r="A38" s="2"/>
      <c r="B38" s="16" t="s">
        <v>56</v>
      </c>
      <c r="C38" s="12">
        <v>5.2243999999999993</v>
      </c>
      <c r="D38" s="12">
        <v>5.081500000000001</v>
      </c>
      <c r="E38" s="12">
        <v>5.1571999999999996</v>
      </c>
      <c r="F38" s="12">
        <f t="shared" si="2"/>
        <v>7.5699999999998546E-2</v>
      </c>
      <c r="G38" s="12">
        <f t="shared" si="3"/>
        <v>1.4897176030699308</v>
      </c>
      <c r="H38" s="12">
        <f>+E38-C38</f>
        <v>-6.7199999999999704E-2</v>
      </c>
      <c r="I38" s="12">
        <f t="shared" si="1"/>
        <v>-1.2862721078018473</v>
      </c>
      <c r="K38" s="4"/>
      <c r="L38" s="4"/>
      <c r="M38" s="4"/>
      <c r="N38" s="2"/>
    </row>
    <row r="39" spans="1:14" ht="15" customHeight="1" x14ac:dyDescent="0.25">
      <c r="A39" s="2"/>
      <c r="B39" s="16" t="s">
        <v>57</v>
      </c>
      <c r="C39" s="12">
        <v>0</v>
      </c>
      <c r="D39" s="12">
        <v>0</v>
      </c>
      <c r="E39" s="12">
        <v>0</v>
      </c>
      <c r="F39" s="12">
        <f t="shared" si="2"/>
        <v>0</v>
      </c>
      <c r="G39" s="17" t="e">
        <f t="shared" si="3"/>
        <v>#DIV/0!</v>
      </c>
      <c r="H39" s="12">
        <f>+E39-C39</f>
        <v>0</v>
      </c>
      <c r="I39" s="17" t="e">
        <f t="shared" si="1"/>
        <v>#DIV/0!</v>
      </c>
      <c r="K39" s="4"/>
      <c r="L39" s="4"/>
      <c r="M39" s="4"/>
      <c r="N39" s="2"/>
    </row>
    <row r="40" spans="1:14" ht="21" customHeight="1" x14ac:dyDescent="0.25">
      <c r="A40" s="2"/>
      <c r="B40" s="25" t="s">
        <v>35</v>
      </c>
      <c r="C40" s="11">
        <f>SUM(C41:C43)</f>
        <v>15.903299999999998</v>
      </c>
      <c r="D40" s="11">
        <f>SUM(D41:D43)</f>
        <v>28.862899999999996</v>
      </c>
      <c r="E40" s="11">
        <f>SUM(E41:E43)</f>
        <v>47.28309999999999</v>
      </c>
      <c r="F40" s="11">
        <f t="shared" si="2"/>
        <v>18.420199999999994</v>
      </c>
      <c r="G40" s="11">
        <f t="shared" si="3"/>
        <v>63.819643902726334</v>
      </c>
      <c r="H40" s="11">
        <f t="shared" si="0"/>
        <v>31.379799999999992</v>
      </c>
      <c r="I40" s="11">
        <f t="shared" si="1"/>
        <v>197.316280268875</v>
      </c>
      <c r="K40" s="4"/>
      <c r="L40" s="4"/>
      <c r="M40" s="4"/>
      <c r="N40" s="2"/>
    </row>
    <row r="41" spans="1:14" ht="15" customHeight="1" x14ac:dyDescent="0.25">
      <c r="A41" s="2"/>
      <c r="B41" s="16" t="s">
        <v>36</v>
      </c>
      <c r="C41" s="12">
        <v>3.5511000000000004</v>
      </c>
      <c r="D41" s="12">
        <v>1.4581</v>
      </c>
      <c r="E41" s="12">
        <v>3.9497000000000004</v>
      </c>
      <c r="F41" s="12">
        <f t="shared" si="2"/>
        <v>2.4916000000000005</v>
      </c>
      <c r="G41" s="12">
        <f t="shared" si="3"/>
        <v>170.87991221452577</v>
      </c>
      <c r="H41" s="12">
        <f t="shared" si="0"/>
        <v>0.39860000000000007</v>
      </c>
      <c r="I41" s="12">
        <f t="shared" si="1"/>
        <v>11.224690940835234</v>
      </c>
      <c r="K41" s="4"/>
      <c r="L41" s="4"/>
      <c r="M41" s="4"/>
      <c r="N41" s="2"/>
    </row>
    <row r="42" spans="1:14" ht="15" customHeight="1" x14ac:dyDescent="0.25">
      <c r="A42" s="2"/>
      <c r="B42" s="16" t="s">
        <v>37</v>
      </c>
      <c r="C42" s="12">
        <v>2.1663999999999999</v>
      </c>
      <c r="D42" s="12">
        <v>0</v>
      </c>
      <c r="E42" s="12">
        <v>0.96329999999999993</v>
      </c>
      <c r="F42" s="12">
        <f t="shared" si="2"/>
        <v>0.96329999999999993</v>
      </c>
      <c r="G42" s="17" t="e">
        <f t="shared" si="3"/>
        <v>#DIV/0!</v>
      </c>
      <c r="H42" s="12">
        <f t="shared" si="0"/>
        <v>-1.2031000000000001</v>
      </c>
      <c r="I42" s="12">
        <f t="shared" si="1"/>
        <v>-55.534527326440184</v>
      </c>
      <c r="K42" s="4"/>
      <c r="L42" s="4"/>
      <c r="M42" s="4"/>
      <c r="N42" s="2"/>
    </row>
    <row r="43" spans="1:14" ht="15" customHeight="1" x14ac:dyDescent="0.25">
      <c r="A43" s="2"/>
      <c r="B43" s="16" t="s">
        <v>38</v>
      </c>
      <c r="C43" s="12">
        <v>10.185799999999999</v>
      </c>
      <c r="D43" s="12">
        <v>27.404799999999994</v>
      </c>
      <c r="E43" s="12">
        <v>42.370099999999994</v>
      </c>
      <c r="F43" s="12">
        <f t="shared" si="2"/>
        <v>14.965299999999999</v>
      </c>
      <c r="G43" s="12">
        <f t="shared" si="3"/>
        <v>54.608316791219067</v>
      </c>
      <c r="H43" s="12">
        <f t="shared" si="0"/>
        <v>32.184299999999993</v>
      </c>
      <c r="I43" s="12">
        <f t="shared" si="1"/>
        <v>315.97223585776277</v>
      </c>
      <c r="K43" s="4"/>
      <c r="L43" s="4"/>
      <c r="M43" s="4"/>
      <c r="N43" s="2"/>
    </row>
    <row r="44" spans="1:14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5"/>
      <c r="K44" s="2"/>
      <c r="L44" s="2"/>
      <c r="M44" s="2"/>
    </row>
    <row r="45" spans="1:14" ht="5.25" customHeight="1" x14ac:dyDescent="0.25">
      <c r="B45" s="5"/>
      <c r="C45" s="5"/>
      <c r="D45" s="5"/>
      <c r="E45" s="3"/>
      <c r="F45" s="3"/>
      <c r="G45" s="3"/>
      <c r="H45" s="3"/>
      <c r="I45" s="3"/>
      <c r="K45" s="2"/>
      <c r="L45" s="2"/>
      <c r="M45" s="2"/>
    </row>
    <row r="46" spans="1:14" ht="21" customHeight="1" x14ac:dyDescent="0.25">
      <c r="B46" s="6" t="s">
        <v>55</v>
      </c>
      <c r="C46" s="6"/>
      <c r="D46" s="6"/>
      <c r="E46" s="3"/>
      <c r="F46" s="3"/>
      <c r="G46" s="3"/>
      <c r="H46" s="3"/>
      <c r="I46" s="3"/>
      <c r="K46" s="2"/>
      <c r="L46" s="2"/>
      <c r="M46" s="2"/>
    </row>
    <row r="47" spans="1:14" ht="12.75" customHeight="1" x14ac:dyDescent="0.25">
      <c r="B47" s="3"/>
      <c r="C47" s="3"/>
      <c r="D47" s="3"/>
      <c r="E47" s="3"/>
      <c r="F47" s="3"/>
      <c r="G47" s="3"/>
      <c r="H47" s="3"/>
      <c r="I47" s="3"/>
    </row>
    <row r="48" spans="1:14" ht="21" customHeight="1" x14ac:dyDescent="0.25">
      <c r="B48" s="9" t="s">
        <v>39</v>
      </c>
      <c r="C48" s="10"/>
      <c r="D48" s="10"/>
      <c r="E48" s="10"/>
      <c r="F48" s="10"/>
      <c r="G48" s="10"/>
      <c r="H48" s="10"/>
      <c r="I48" s="10"/>
    </row>
  </sheetData>
  <mergeCells count="3">
    <mergeCell ref="B5:B6"/>
    <mergeCell ref="F5:G5"/>
    <mergeCell ref="H5:I5"/>
  </mergeCells>
  <printOptions horizontalCentered="1"/>
  <pageMargins left="0.7" right="0.7" top="0.75" bottom="0.75" header="0.3" footer="0.3"/>
  <pageSetup scale="69" orientation="landscape" r:id="rId1"/>
  <ignoredErrors>
    <ignoredError sqref="C12:E12" formulaRange="1"/>
    <ignoredError sqref="G29:G31 G36 G42 I36 G39 I3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53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39" sqref="P39"/>
    </sheetView>
  </sheetViews>
  <sheetFormatPr baseColWidth="10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8" width="7.7109375" customWidth="1"/>
    <col min="269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4" width="7.7109375" customWidth="1"/>
    <col min="525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0" width="7.7109375" customWidth="1"/>
    <col min="781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6" width="7.7109375" customWidth="1"/>
    <col min="1037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2" width="7.7109375" customWidth="1"/>
    <col min="1293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8" width="7.7109375" customWidth="1"/>
    <col min="1549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4" width="7.7109375" customWidth="1"/>
    <col min="1805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0" width="7.7109375" customWidth="1"/>
    <col min="2061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6" width="7.7109375" customWidth="1"/>
    <col min="2317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2" width="7.7109375" customWidth="1"/>
    <col min="2573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8" width="7.7109375" customWidth="1"/>
    <col min="2829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4" width="7.7109375" customWidth="1"/>
    <col min="3085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0" width="7.7109375" customWidth="1"/>
    <col min="3341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6" width="7.7109375" customWidth="1"/>
    <col min="3597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2" width="7.7109375" customWidth="1"/>
    <col min="3853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8" width="7.7109375" customWidth="1"/>
    <col min="4109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4" width="7.7109375" customWidth="1"/>
    <col min="4365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0" width="7.7109375" customWidth="1"/>
    <col min="4621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6" width="7.7109375" customWidth="1"/>
    <col min="4877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2" width="7.7109375" customWidth="1"/>
    <col min="5133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8" width="7.7109375" customWidth="1"/>
    <col min="5389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4" width="7.7109375" customWidth="1"/>
    <col min="5645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0" width="7.7109375" customWidth="1"/>
    <col min="5901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6" width="7.7109375" customWidth="1"/>
    <col min="6157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2" width="7.7109375" customWidth="1"/>
    <col min="6413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8" width="7.7109375" customWidth="1"/>
    <col min="6669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4" width="7.7109375" customWidth="1"/>
    <col min="6925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0" width="7.7109375" customWidth="1"/>
    <col min="7181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6" width="7.7109375" customWidth="1"/>
    <col min="7437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2" width="7.7109375" customWidth="1"/>
    <col min="7693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8" width="7.7109375" customWidth="1"/>
    <col min="7949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4" width="7.7109375" customWidth="1"/>
    <col min="8205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0" width="7.7109375" customWidth="1"/>
    <col min="8461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6" width="7.7109375" customWidth="1"/>
    <col min="8717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2" width="7.7109375" customWidth="1"/>
    <col min="8973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8" width="7.7109375" customWidth="1"/>
    <col min="9229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4" width="7.7109375" customWidth="1"/>
    <col min="9485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0" width="7.7109375" customWidth="1"/>
    <col min="9741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6" width="7.7109375" customWidth="1"/>
    <col min="9997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2" width="7.7109375" customWidth="1"/>
    <col min="10253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8" width="7.7109375" customWidth="1"/>
    <col min="10509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4" width="7.7109375" customWidth="1"/>
    <col min="10765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0" width="7.7109375" customWidth="1"/>
    <col min="11021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6" width="7.7109375" customWidth="1"/>
    <col min="11277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2" width="7.7109375" customWidth="1"/>
    <col min="11533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8" width="7.7109375" customWidth="1"/>
    <col min="11789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4" width="7.7109375" customWidth="1"/>
    <col min="12045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0" width="7.7109375" customWidth="1"/>
    <col min="12301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6" width="7.7109375" customWidth="1"/>
    <col min="12557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2" width="7.7109375" customWidth="1"/>
    <col min="12813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8" width="7.7109375" customWidth="1"/>
    <col min="13069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4" width="7.7109375" customWidth="1"/>
    <col min="13325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0" width="7.7109375" customWidth="1"/>
    <col min="13581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6" width="7.7109375" customWidth="1"/>
    <col min="13837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2" width="7.7109375" customWidth="1"/>
    <col min="14093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8" width="7.7109375" customWidth="1"/>
    <col min="14349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4" width="7.7109375" customWidth="1"/>
    <col min="14605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0" width="7.7109375" customWidth="1"/>
    <col min="14861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6" width="7.7109375" customWidth="1"/>
    <col min="15117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2" width="7.7109375" customWidth="1"/>
    <col min="15373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8" width="7.7109375" customWidth="1"/>
    <col min="15629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4" width="7.7109375" customWidth="1"/>
    <col min="15885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0" width="7.7109375" customWidth="1"/>
    <col min="16141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15.75" x14ac:dyDescent="0.25">
      <c r="B2" s="8" t="s">
        <v>68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2" ht="16.5" customHeight="1" x14ac:dyDescent="0.2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2"/>
      <c r="U4" s="2"/>
      <c r="V4" s="2"/>
    </row>
    <row r="5" spans="1:22" ht="21" customHeight="1" x14ac:dyDescent="0.25">
      <c r="B5" s="33" t="s">
        <v>1</v>
      </c>
      <c r="C5" s="28" t="s">
        <v>60</v>
      </c>
      <c r="D5" s="34" t="s">
        <v>62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 t="s">
        <v>40</v>
      </c>
      <c r="R5" s="35"/>
      <c r="T5" s="2"/>
      <c r="U5" s="2"/>
      <c r="V5" s="2"/>
    </row>
    <row r="6" spans="1:22" ht="31.5" customHeight="1" x14ac:dyDescent="0.25">
      <c r="A6" s="2"/>
      <c r="B6" s="33"/>
      <c r="C6" s="20" t="s">
        <v>69</v>
      </c>
      <c r="D6" s="29" t="s">
        <v>41</v>
      </c>
      <c r="E6" s="29" t="s">
        <v>42</v>
      </c>
      <c r="F6" s="29" t="s">
        <v>43</v>
      </c>
      <c r="G6" s="29" t="s">
        <v>44</v>
      </c>
      <c r="H6" s="29" t="s">
        <v>45</v>
      </c>
      <c r="I6" s="29" t="s">
        <v>46</v>
      </c>
      <c r="J6" s="29" t="s">
        <v>47</v>
      </c>
      <c r="K6" s="29" t="s">
        <v>48</v>
      </c>
      <c r="L6" s="29" t="s">
        <v>49</v>
      </c>
      <c r="M6" s="29" t="s">
        <v>50</v>
      </c>
      <c r="N6" s="29" t="s">
        <v>51</v>
      </c>
      <c r="O6" s="29" t="s">
        <v>52</v>
      </c>
      <c r="P6" s="29" t="s">
        <v>70</v>
      </c>
      <c r="Q6" s="29" t="s">
        <v>4</v>
      </c>
      <c r="R6" s="29" t="s">
        <v>3</v>
      </c>
      <c r="T6" s="2"/>
      <c r="U6" s="2"/>
      <c r="V6" s="2"/>
    </row>
    <row r="7" spans="1:22" ht="21" customHeight="1" x14ac:dyDescent="0.25">
      <c r="A7" s="2"/>
      <c r="B7" s="22" t="s">
        <v>53</v>
      </c>
      <c r="C7" s="23">
        <f>+C8+C40</f>
        <v>849.15161999999998</v>
      </c>
      <c r="D7" s="23">
        <f>+D8+D40</f>
        <v>517.72319999999991</v>
      </c>
      <c r="E7" s="23">
        <f t="shared" ref="E7:O7" si="0">+E8+E40</f>
        <v>379.91139999999996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ref="P7:P43" si="1">SUM(D7:O7)</f>
        <v>897.63459999999986</v>
      </c>
      <c r="Q7" s="24">
        <f t="shared" ref="Q7:Q43" si="2">+P7-C7</f>
        <v>48.482979999999884</v>
      </c>
      <c r="R7" s="24">
        <f t="shared" ref="R7:R43" si="3">+Q7/C7*100</f>
        <v>5.7095786969116169</v>
      </c>
      <c r="T7" s="4"/>
      <c r="U7" s="4"/>
      <c r="V7" s="2"/>
    </row>
    <row r="8" spans="1:22" ht="21" customHeight="1" x14ac:dyDescent="0.25">
      <c r="A8" s="2"/>
      <c r="B8" s="25" t="s">
        <v>6</v>
      </c>
      <c r="C8" s="11">
        <f>+C9+C12+C16+C17+C24+C32</f>
        <v>801.49951999999996</v>
      </c>
      <c r="D8" s="11">
        <f>+D9+D12+D16+D17+D24+D32</f>
        <v>470.44009999999997</v>
      </c>
      <c r="E8" s="11">
        <f t="shared" ref="E8:O8" si="4">+E9+E12+E16+E17+E24+E32</f>
        <v>366.43079999999998</v>
      </c>
      <c r="F8" s="11">
        <f t="shared" si="4"/>
        <v>0</v>
      </c>
      <c r="G8" s="11">
        <f t="shared" si="4"/>
        <v>0</v>
      </c>
      <c r="H8" s="11">
        <f t="shared" si="4"/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1"/>
        <v>836.87089999999989</v>
      </c>
      <c r="Q8" s="11">
        <f t="shared" si="2"/>
        <v>35.371379999999931</v>
      </c>
      <c r="R8" s="11">
        <f t="shared" si="3"/>
        <v>4.4131504907201862</v>
      </c>
      <c r="T8" s="4"/>
      <c r="U8" s="4"/>
      <c r="V8" s="4"/>
    </row>
    <row r="9" spans="1:22" ht="21" customHeight="1" x14ac:dyDescent="0.25">
      <c r="A9" s="2"/>
      <c r="B9" s="26" t="s">
        <v>7</v>
      </c>
      <c r="C9" s="11">
        <f>SUM(C10:C11)</f>
        <v>378.22790000000003</v>
      </c>
      <c r="D9" s="11">
        <f>SUM(D10:D11)</f>
        <v>222.24670000000003</v>
      </c>
      <c r="E9" s="11">
        <f t="shared" ref="E9" si="5">SUM(E10:E11)</f>
        <v>177.9941</v>
      </c>
      <c r="F9" s="11">
        <f t="shared" ref="F9:O9" si="6">SUM(F10:F11)</f>
        <v>0</v>
      </c>
      <c r="G9" s="11">
        <f t="shared" si="6"/>
        <v>0</v>
      </c>
      <c r="H9" s="11">
        <f t="shared" si="6"/>
        <v>0</v>
      </c>
      <c r="I9" s="11">
        <f t="shared" si="6"/>
        <v>0</v>
      </c>
      <c r="J9" s="11">
        <f t="shared" si="6"/>
        <v>0</v>
      </c>
      <c r="K9" s="11">
        <f t="shared" si="6"/>
        <v>0</v>
      </c>
      <c r="L9" s="11">
        <f t="shared" si="6"/>
        <v>0</v>
      </c>
      <c r="M9" s="11">
        <f t="shared" si="6"/>
        <v>0</v>
      </c>
      <c r="N9" s="11">
        <f t="shared" si="6"/>
        <v>0</v>
      </c>
      <c r="O9" s="11">
        <f t="shared" si="6"/>
        <v>0</v>
      </c>
      <c r="P9" s="11">
        <f t="shared" si="1"/>
        <v>400.24080000000004</v>
      </c>
      <c r="Q9" s="11">
        <f t="shared" si="2"/>
        <v>22.012900000000002</v>
      </c>
      <c r="R9" s="11">
        <f t="shared" si="3"/>
        <v>5.8200095762369726</v>
      </c>
      <c r="T9" s="4"/>
      <c r="U9" s="4"/>
      <c r="V9" s="4"/>
    </row>
    <row r="10" spans="1:22" ht="15" customHeight="1" x14ac:dyDescent="0.25">
      <c r="A10" s="2"/>
      <c r="B10" s="16" t="s">
        <v>8</v>
      </c>
      <c r="C10" s="12">
        <v>192.15470000000002</v>
      </c>
      <c r="D10" s="12">
        <v>120.20110000000001</v>
      </c>
      <c r="E10" s="12">
        <v>88.775199999999998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>
        <f t="shared" si="1"/>
        <v>208.97630000000001</v>
      </c>
      <c r="Q10" s="12">
        <f t="shared" si="2"/>
        <v>16.821599999999989</v>
      </c>
      <c r="R10" s="12">
        <f t="shared" si="3"/>
        <v>8.7541964885584314</v>
      </c>
      <c r="T10" s="4"/>
      <c r="U10" s="4"/>
      <c r="V10" s="4"/>
    </row>
    <row r="11" spans="1:22" ht="15" customHeight="1" x14ac:dyDescent="0.25">
      <c r="A11" s="2"/>
      <c r="B11" s="16" t="s">
        <v>9</v>
      </c>
      <c r="C11" s="12">
        <v>186.07320000000001</v>
      </c>
      <c r="D11" s="12">
        <v>102.04560000000001</v>
      </c>
      <c r="E11" s="12">
        <v>89.218900000000005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>
        <f>SUM(D11:O11)</f>
        <v>191.2645</v>
      </c>
      <c r="Q11" s="12">
        <f t="shared" si="2"/>
        <v>5.191299999999984</v>
      </c>
      <c r="R11" s="12">
        <f t="shared" si="3"/>
        <v>2.7899235354688283</v>
      </c>
      <c r="T11" s="4"/>
      <c r="U11" s="4"/>
      <c r="V11" s="4"/>
    </row>
    <row r="12" spans="1:22" ht="21" customHeight="1" x14ac:dyDescent="0.25">
      <c r="A12" s="2"/>
      <c r="B12" s="26" t="s">
        <v>10</v>
      </c>
      <c r="C12" s="11">
        <f>SUM(C13:C15)</f>
        <v>300.68079999999998</v>
      </c>
      <c r="D12" s="11">
        <f>SUM(D13:D15)</f>
        <v>188.18170000000001</v>
      </c>
      <c r="E12" s="11">
        <f t="shared" ref="E12" si="7">SUM(E13:E15)</f>
        <v>133.56739999999999</v>
      </c>
      <c r="F12" s="11">
        <f t="shared" ref="F12:O12" si="8">SUM(F13:F15)</f>
        <v>0</v>
      </c>
      <c r="G12" s="11">
        <f t="shared" si="8"/>
        <v>0</v>
      </c>
      <c r="H12" s="11">
        <f t="shared" si="8"/>
        <v>0</v>
      </c>
      <c r="I12" s="11">
        <f t="shared" si="8"/>
        <v>0</v>
      </c>
      <c r="J12" s="11">
        <f t="shared" si="8"/>
        <v>0</v>
      </c>
      <c r="K12" s="11">
        <f t="shared" si="8"/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 t="shared" si="1"/>
        <v>321.7491</v>
      </c>
      <c r="Q12" s="11">
        <f t="shared" si="2"/>
        <v>21.068300000000022</v>
      </c>
      <c r="R12" s="11">
        <f t="shared" si="3"/>
        <v>7.0068657526519891</v>
      </c>
      <c r="T12" s="4"/>
      <c r="U12" s="4"/>
      <c r="V12" s="4"/>
    </row>
    <row r="13" spans="1:22" ht="15" customHeight="1" x14ac:dyDescent="0.25">
      <c r="A13" s="2"/>
      <c r="B13" s="16" t="s">
        <v>8</v>
      </c>
      <c r="C13" s="12">
        <v>5.2751000000000001</v>
      </c>
      <c r="D13" s="12">
        <v>0.8758999999999999</v>
      </c>
      <c r="E13" s="12">
        <v>4.9142999999999999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>
        <f t="shared" si="1"/>
        <v>5.7901999999999996</v>
      </c>
      <c r="Q13" s="12">
        <f t="shared" si="2"/>
        <v>0.51509999999999945</v>
      </c>
      <c r="R13" s="12">
        <f t="shared" si="3"/>
        <v>9.7647437963261261</v>
      </c>
      <c r="T13" s="4"/>
      <c r="U13" s="4"/>
      <c r="V13" s="4"/>
    </row>
    <row r="14" spans="1:22" ht="15" customHeight="1" x14ac:dyDescent="0.25">
      <c r="A14" s="2"/>
      <c r="B14" s="16" t="s">
        <v>11</v>
      </c>
      <c r="C14" s="12">
        <v>195.58779999999999</v>
      </c>
      <c r="D14" s="12">
        <v>133.54910000000001</v>
      </c>
      <c r="E14" s="12">
        <v>82.944299999999998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f t="shared" si="1"/>
        <v>216.49340000000001</v>
      </c>
      <c r="Q14" s="12">
        <f t="shared" si="2"/>
        <v>20.905600000000021</v>
      </c>
      <c r="R14" s="12">
        <f t="shared" si="3"/>
        <v>10.688601231774181</v>
      </c>
      <c r="T14" s="4"/>
      <c r="U14" s="4"/>
      <c r="V14" s="4"/>
    </row>
    <row r="15" spans="1:22" ht="15" customHeight="1" x14ac:dyDescent="0.25">
      <c r="A15" s="2"/>
      <c r="B15" s="16" t="s">
        <v>12</v>
      </c>
      <c r="C15" s="12">
        <v>99.817899999999995</v>
      </c>
      <c r="D15" s="12">
        <v>53.756699999999995</v>
      </c>
      <c r="E15" s="12">
        <v>45.708799999999997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>
        <f t="shared" si="1"/>
        <v>99.465499999999992</v>
      </c>
      <c r="Q15" s="12">
        <f t="shared" si="2"/>
        <v>-0.35240000000000293</v>
      </c>
      <c r="R15" s="12">
        <f t="shared" si="3"/>
        <v>-0.35304289110470466</v>
      </c>
      <c r="T15" s="4"/>
      <c r="U15" s="4"/>
      <c r="V15" s="4"/>
    </row>
    <row r="16" spans="1:22" ht="21" customHeight="1" x14ac:dyDescent="0.25">
      <c r="A16" s="2"/>
      <c r="B16" s="26" t="s">
        <v>54</v>
      </c>
      <c r="C16" s="11">
        <v>35.452199999999998</v>
      </c>
      <c r="D16" s="11">
        <v>18.436400000000003</v>
      </c>
      <c r="E16" s="11">
        <v>17.308900000000001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35.7453</v>
      </c>
      <c r="Q16" s="11">
        <f t="shared" si="2"/>
        <v>0.29310000000000258</v>
      </c>
      <c r="R16" s="11">
        <f t="shared" si="3"/>
        <v>0.82674700018617353</v>
      </c>
      <c r="T16" s="4"/>
      <c r="U16" s="4"/>
      <c r="V16" s="4"/>
    </row>
    <row r="17" spans="1:22" ht="21" customHeight="1" x14ac:dyDescent="0.25">
      <c r="A17" s="2"/>
      <c r="B17" s="26" t="s">
        <v>14</v>
      </c>
      <c r="C17" s="11">
        <f>SUM(C18:C23)</f>
        <v>32.695319999999995</v>
      </c>
      <c r="D17" s="11">
        <f>SUM(D18:D23)</f>
        <v>18.125299999999996</v>
      </c>
      <c r="E17" s="11">
        <f t="shared" ref="E17" si="9">SUM(E18:E23)</f>
        <v>15.878899999999996</v>
      </c>
      <c r="F17" s="11">
        <f t="shared" ref="F17:O17" si="10">SUM(F18:F23)</f>
        <v>0</v>
      </c>
      <c r="G17" s="11">
        <f t="shared" si="10"/>
        <v>0</v>
      </c>
      <c r="H17" s="11">
        <f t="shared" si="10"/>
        <v>0</v>
      </c>
      <c r="I17" s="11">
        <f t="shared" si="10"/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 t="shared" si="1"/>
        <v>34.00419999999999</v>
      </c>
      <c r="Q17" s="11">
        <f t="shared" si="2"/>
        <v>1.3088799999999949</v>
      </c>
      <c r="R17" s="11">
        <f t="shared" si="3"/>
        <v>4.0032640757147968</v>
      </c>
      <c r="T17" s="4"/>
      <c r="U17" s="4"/>
      <c r="V17" s="4"/>
    </row>
    <row r="18" spans="1:22" ht="15" customHeight="1" x14ac:dyDescent="0.25">
      <c r="A18" s="2"/>
      <c r="B18" s="16" t="s">
        <v>15</v>
      </c>
      <c r="C18" s="12">
        <v>3.3054000000000001</v>
      </c>
      <c r="D18" s="12">
        <v>1.5365</v>
      </c>
      <c r="E18" s="12">
        <v>1.6239000000000001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>
        <f t="shared" si="1"/>
        <v>3.1604000000000001</v>
      </c>
      <c r="Q18" s="12">
        <f t="shared" si="2"/>
        <v>-0.14500000000000002</v>
      </c>
      <c r="R18" s="12">
        <f t="shared" si="3"/>
        <v>-4.3867610576632181</v>
      </c>
      <c r="T18" s="4"/>
      <c r="U18" s="4"/>
      <c r="V18" s="4"/>
    </row>
    <row r="19" spans="1:22" ht="15" customHeight="1" x14ac:dyDescent="0.25">
      <c r="A19" s="2"/>
      <c r="B19" s="16" t="s">
        <v>16</v>
      </c>
      <c r="C19" s="12">
        <v>14.425399999999998</v>
      </c>
      <c r="D19" s="12">
        <v>9.5558999999999994</v>
      </c>
      <c r="E19" s="12">
        <v>6.4856999999999987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>
        <f t="shared" si="1"/>
        <v>16.041599999999999</v>
      </c>
      <c r="Q19" s="12">
        <f t="shared" si="2"/>
        <v>1.616200000000001</v>
      </c>
      <c r="R19" s="12">
        <f t="shared" si="3"/>
        <v>11.203848766758643</v>
      </c>
      <c r="T19" s="4"/>
      <c r="U19" s="4"/>
      <c r="V19" s="4"/>
    </row>
    <row r="20" spans="1:22" ht="15" customHeight="1" x14ac:dyDescent="0.25">
      <c r="A20" s="2"/>
      <c r="B20" s="16" t="s">
        <v>17</v>
      </c>
      <c r="C20" s="12">
        <v>3.8586999999999998</v>
      </c>
      <c r="D20" s="12">
        <v>1.4665999999999999</v>
      </c>
      <c r="E20" s="12">
        <v>3.0046000000000004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>
        <f t="shared" si="1"/>
        <v>4.4712000000000005</v>
      </c>
      <c r="Q20" s="12">
        <f t="shared" si="2"/>
        <v>0.61250000000000071</v>
      </c>
      <c r="R20" s="12">
        <f t="shared" si="3"/>
        <v>15.873221551299679</v>
      </c>
      <c r="T20" s="4"/>
      <c r="U20" s="4"/>
      <c r="V20" s="4"/>
    </row>
    <row r="21" spans="1:22" ht="15" customHeight="1" x14ac:dyDescent="0.25">
      <c r="A21" s="2"/>
      <c r="B21" s="16" t="s">
        <v>18</v>
      </c>
      <c r="C21" s="12">
        <v>8.3894199999999994</v>
      </c>
      <c r="D21" s="12">
        <v>4.8952999999999989</v>
      </c>
      <c r="E21" s="12">
        <v>4.1553999999999993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>
        <f t="shared" si="1"/>
        <v>9.0506999999999991</v>
      </c>
      <c r="Q21" s="12">
        <f t="shared" si="2"/>
        <v>0.66127999999999965</v>
      </c>
      <c r="R21" s="12">
        <f t="shared" si="3"/>
        <v>7.8823089081247533</v>
      </c>
      <c r="T21" s="4"/>
      <c r="U21" s="4"/>
      <c r="V21" s="4"/>
    </row>
    <row r="22" spans="1:22" ht="15" customHeight="1" x14ac:dyDescent="0.25">
      <c r="A22" s="2"/>
      <c r="B22" s="16" t="s">
        <v>19</v>
      </c>
      <c r="C22" s="12">
        <v>0.15560000000000002</v>
      </c>
      <c r="D22" s="12">
        <v>9.6500000000000002E-2</v>
      </c>
      <c r="E22" s="12">
        <v>8.09E-2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>
        <f t="shared" si="1"/>
        <v>0.1774</v>
      </c>
      <c r="Q22" s="12">
        <f t="shared" si="2"/>
        <v>2.1799999999999986E-2</v>
      </c>
      <c r="R22" s="12">
        <f t="shared" si="3"/>
        <v>14.010282776349603</v>
      </c>
      <c r="T22" s="4"/>
      <c r="U22" s="4"/>
      <c r="V22" s="4"/>
    </row>
    <row r="23" spans="1:22" ht="15" customHeight="1" x14ac:dyDescent="0.25">
      <c r="A23" s="2"/>
      <c r="B23" s="16" t="s">
        <v>20</v>
      </c>
      <c r="C23" s="12">
        <v>2.5608</v>
      </c>
      <c r="D23" s="12">
        <v>0.57450000000000001</v>
      </c>
      <c r="E23" s="12">
        <v>0.52839999999999998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>
        <f>SUM(D23:O23)</f>
        <v>1.1029</v>
      </c>
      <c r="Q23" s="12">
        <f>+P23-C23</f>
        <v>-1.4579</v>
      </c>
      <c r="R23" s="12">
        <f t="shared" si="3"/>
        <v>-56.931427678850355</v>
      </c>
      <c r="T23" s="4"/>
      <c r="U23" s="4"/>
      <c r="V23" s="4"/>
    </row>
    <row r="24" spans="1:22" ht="21" customHeight="1" x14ac:dyDescent="0.25">
      <c r="A24" s="2"/>
      <c r="B24" s="26" t="s">
        <v>21</v>
      </c>
      <c r="C24" s="11">
        <f>SUM(C25:C29)</f>
        <v>16.6633</v>
      </c>
      <c r="D24" s="11">
        <f>SUM(D25:D29)</f>
        <v>3.8190999999999997</v>
      </c>
      <c r="E24" s="11">
        <f>SUM(E25:E29)</f>
        <v>3.6619999999999999</v>
      </c>
      <c r="F24" s="11">
        <f>SUM(F25:F29)</f>
        <v>0</v>
      </c>
      <c r="G24" s="11">
        <f t="shared" ref="G24:O24" si="11">SUM(G25:G29)</f>
        <v>0</v>
      </c>
      <c r="H24" s="11">
        <f t="shared" si="11"/>
        <v>0</v>
      </c>
      <c r="I24" s="11">
        <f t="shared" si="11"/>
        <v>0</v>
      </c>
      <c r="J24" s="11">
        <f t="shared" si="11"/>
        <v>0</v>
      </c>
      <c r="K24" s="11">
        <f t="shared" si="11"/>
        <v>0</v>
      </c>
      <c r="L24" s="11">
        <f t="shared" si="11"/>
        <v>0</v>
      </c>
      <c r="M24" s="11">
        <f t="shared" si="11"/>
        <v>0</v>
      </c>
      <c r="N24" s="11">
        <f t="shared" si="11"/>
        <v>0</v>
      </c>
      <c r="O24" s="11">
        <f t="shared" si="11"/>
        <v>0</v>
      </c>
      <c r="P24" s="11">
        <f t="shared" si="1"/>
        <v>7.4810999999999996</v>
      </c>
      <c r="Q24" s="11">
        <f t="shared" si="2"/>
        <v>-9.1821999999999999</v>
      </c>
      <c r="R24" s="11">
        <f t="shared" si="3"/>
        <v>-55.104331074877123</v>
      </c>
      <c r="T24" s="4"/>
      <c r="U24" s="4"/>
      <c r="V24" s="4"/>
    </row>
    <row r="25" spans="1:22" ht="15" customHeight="1" x14ac:dyDescent="0.25">
      <c r="A25" s="2"/>
      <c r="B25" s="16" t="s">
        <v>22</v>
      </c>
      <c r="C25" s="12">
        <v>5.5048999999999992</v>
      </c>
      <c r="D25" s="12">
        <v>2.3887999999999998</v>
      </c>
      <c r="E25" s="12">
        <v>2.4218999999999995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>
        <f t="shared" si="1"/>
        <v>4.8106999999999989</v>
      </c>
      <c r="Q25" s="12">
        <f t="shared" si="2"/>
        <v>-0.69420000000000037</v>
      </c>
      <c r="R25" s="12">
        <f t="shared" si="3"/>
        <v>-12.610583298515877</v>
      </c>
      <c r="T25" s="4"/>
      <c r="U25" s="4"/>
      <c r="V25" s="4"/>
    </row>
    <row r="26" spans="1:22" ht="15" customHeight="1" x14ac:dyDescent="0.25">
      <c r="A26" s="2"/>
      <c r="B26" s="16" t="s">
        <v>23</v>
      </c>
      <c r="C26" s="12">
        <v>0.30629999999999996</v>
      </c>
      <c r="D26" s="12">
        <v>0</v>
      </c>
      <c r="E26" s="12"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>
        <f t="shared" si="1"/>
        <v>0</v>
      </c>
      <c r="Q26" s="12">
        <f t="shared" si="2"/>
        <v>-0.30629999999999996</v>
      </c>
      <c r="R26" s="12">
        <f t="shared" si="3"/>
        <v>-100</v>
      </c>
      <c r="T26" s="4"/>
      <c r="U26" s="4"/>
      <c r="V26" s="4"/>
    </row>
    <row r="27" spans="1:22" ht="15" hidden="1" customHeight="1" x14ac:dyDescent="0.25">
      <c r="A27" s="2"/>
      <c r="B27" s="16" t="s">
        <v>24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>
        <f t="shared" si="1"/>
        <v>0</v>
      </c>
      <c r="Q27" s="12">
        <f t="shared" si="2"/>
        <v>0</v>
      </c>
      <c r="R27" s="17" t="e">
        <f t="shared" si="3"/>
        <v>#DIV/0!</v>
      </c>
      <c r="T27" s="4"/>
      <c r="U27" s="4"/>
      <c r="V27" s="4"/>
    </row>
    <row r="28" spans="1:22" ht="15" customHeight="1" x14ac:dyDescent="0.25">
      <c r="A28" s="2"/>
      <c r="B28" s="16" t="s">
        <v>25</v>
      </c>
      <c r="C28" s="12">
        <v>2.3974000000000002</v>
      </c>
      <c r="D28" s="12">
        <v>1.4303000000000001</v>
      </c>
      <c r="E28" s="12">
        <v>1.2390000000000001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>
        <f t="shared" si="1"/>
        <v>2.6693000000000002</v>
      </c>
      <c r="Q28" s="12">
        <f t="shared" si="2"/>
        <v>0.27190000000000003</v>
      </c>
      <c r="R28" s="12">
        <f t="shared" si="3"/>
        <v>11.341453241011095</v>
      </c>
      <c r="T28" s="4"/>
      <c r="U28" s="4"/>
      <c r="V28" s="4"/>
    </row>
    <row r="29" spans="1:22" ht="15" customHeight="1" x14ac:dyDescent="0.25">
      <c r="A29" s="2"/>
      <c r="B29" s="16" t="s">
        <v>26</v>
      </c>
      <c r="C29" s="12">
        <f>+C30+C31</f>
        <v>8.454699999999999</v>
      </c>
      <c r="D29" s="12">
        <f>+D30+D31</f>
        <v>0</v>
      </c>
      <c r="E29" s="12">
        <f t="shared" ref="E29" si="12">+E30+E31</f>
        <v>1.1000000000000001E-3</v>
      </c>
      <c r="F29" s="12">
        <f t="shared" ref="F29:O29" si="13">+F30+F31</f>
        <v>0</v>
      </c>
      <c r="G29" s="12">
        <f t="shared" si="13"/>
        <v>0</v>
      </c>
      <c r="H29" s="12">
        <f t="shared" si="13"/>
        <v>0</v>
      </c>
      <c r="I29" s="12">
        <f t="shared" si="13"/>
        <v>0</v>
      </c>
      <c r="J29" s="12">
        <f t="shared" si="13"/>
        <v>0</v>
      </c>
      <c r="K29" s="12">
        <f t="shared" si="13"/>
        <v>0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"/>
        <v>1.1000000000000001E-3</v>
      </c>
      <c r="Q29" s="12">
        <f t="shared" si="2"/>
        <v>-8.4535999999999998</v>
      </c>
      <c r="R29" s="12">
        <f t="shared" si="3"/>
        <v>-99.986989485138452</v>
      </c>
      <c r="T29" s="4"/>
      <c r="U29" s="4"/>
      <c r="V29" s="4"/>
    </row>
    <row r="30" spans="1:22" ht="15" customHeight="1" x14ac:dyDescent="0.25">
      <c r="A30" s="2"/>
      <c r="B30" s="18" t="s">
        <v>27</v>
      </c>
      <c r="C30" s="12">
        <v>5.2705000000000002</v>
      </c>
      <c r="D30" s="12">
        <v>0</v>
      </c>
      <c r="E30" s="12">
        <v>1.1000000000000001E-3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>
        <f t="shared" si="1"/>
        <v>1.1000000000000001E-3</v>
      </c>
      <c r="Q30" s="12">
        <f>+P30-C30</f>
        <v>-5.2694000000000001</v>
      </c>
      <c r="R30" s="12">
        <f t="shared" si="3"/>
        <v>-99.979129114884728</v>
      </c>
      <c r="T30" s="4"/>
      <c r="U30" s="4"/>
      <c r="V30" s="4"/>
    </row>
    <row r="31" spans="1:22" ht="15" customHeight="1" x14ac:dyDescent="0.25">
      <c r="A31" s="2"/>
      <c r="B31" s="18" t="s">
        <v>28</v>
      </c>
      <c r="C31" s="12">
        <v>3.1841999999999997</v>
      </c>
      <c r="D31" s="12">
        <v>0</v>
      </c>
      <c r="E31" s="12"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>
        <f t="shared" si="1"/>
        <v>0</v>
      </c>
      <c r="Q31" s="12">
        <f>+P31-C31</f>
        <v>-3.1841999999999997</v>
      </c>
      <c r="R31" s="12">
        <f t="shared" si="3"/>
        <v>-100</v>
      </c>
      <c r="T31" s="4"/>
      <c r="U31" s="4"/>
      <c r="V31" s="4"/>
    </row>
    <row r="32" spans="1:22" ht="21" customHeight="1" x14ac:dyDescent="0.25">
      <c r="A32" s="2"/>
      <c r="B32" s="26" t="s">
        <v>29</v>
      </c>
      <c r="C32" s="11">
        <f>SUM(C33:C39)</f>
        <v>37.779999999999994</v>
      </c>
      <c r="D32" s="11">
        <f>SUM(D33:D39)</f>
        <v>19.630899999999997</v>
      </c>
      <c r="E32" s="11">
        <f t="shared" ref="E32" si="14">SUM(E33:E39)</f>
        <v>18.019500000000001</v>
      </c>
      <c r="F32" s="11">
        <f t="shared" ref="F32:O32" si="15">SUM(F33:F39)</f>
        <v>0</v>
      </c>
      <c r="G32" s="11">
        <f t="shared" si="15"/>
        <v>0</v>
      </c>
      <c r="H32" s="11">
        <f t="shared" si="15"/>
        <v>0</v>
      </c>
      <c r="I32" s="11">
        <f t="shared" si="15"/>
        <v>0</v>
      </c>
      <c r="J32" s="11">
        <f t="shared" si="15"/>
        <v>0</v>
      </c>
      <c r="K32" s="11">
        <f t="shared" si="15"/>
        <v>0</v>
      </c>
      <c r="L32" s="11">
        <f t="shared" si="15"/>
        <v>0</v>
      </c>
      <c r="M32" s="11">
        <f t="shared" si="15"/>
        <v>0</v>
      </c>
      <c r="N32" s="11">
        <f t="shared" si="15"/>
        <v>0</v>
      </c>
      <c r="O32" s="11">
        <f t="shared" si="15"/>
        <v>0</v>
      </c>
      <c r="P32" s="11">
        <f t="shared" si="1"/>
        <v>37.650399999999998</v>
      </c>
      <c r="Q32" s="11">
        <f t="shared" si="2"/>
        <v>-0.12959999999999638</v>
      </c>
      <c r="R32" s="11">
        <f t="shared" si="3"/>
        <v>-0.34303864478559137</v>
      </c>
      <c r="T32" s="4"/>
      <c r="U32" s="4"/>
      <c r="V32" s="4"/>
    </row>
    <row r="33" spans="1:22" ht="15" customHeight="1" x14ac:dyDescent="0.25">
      <c r="A33" s="2"/>
      <c r="B33" s="16" t="s">
        <v>30</v>
      </c>
      <c r="C33" s="12">
        <v>1.9377</v>
      </c>
      <c r="D33" s="12">
        <v>0.92030000000000001</v>
      </c>
      <c r="E33" s="12">
        <v>1.1591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>
        <f t="shared" si="1"/>
        <v>2.0794000000000001</v>
      </c>
      <c r="Q33" s="12">
        <f t="shared" si="2"/>
        <v>0.14170000000000016</v>
      </c>
      <c r="R33" s="12">
        <f t="shared" si="3"/>
        <v>7.3127935180884629</v>
      </c>
      <c r="T33" s="4"/>
      <c r="U33" s="4"/>
      <c r="V33" s="4"/>
    </row>
    <row r="34" spans="1:22" ht="15" customHeight="1" x14ac:dyDescent="0.25">
      <c r="A34" s="2"/>
      <c r="B34" s="16" t="s">
        <v>31</v>
      </c>
      <c r="C34" s="12">
        <v>17.200599999999998</v>
      </c>
      <c r="D34" s="12">
        <v>9.0344999999999995</v>
      </c>
      <c r="E34" s="12">
        <v>8.3384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>
        <f t="shared" si="1"/>
        <v>17.372900000000001</v>
      </c>
      <c r="Q34" s="12">
        <f t="shared" si="2"/>
        <v>0.17230000000000345</v>
      </c>
      <c r="R34" s="12">
        <f t="shared" si="3"/>
        <v>1.0017092427008563</v>
      </c>
      <c r="T34" s="4"/>
      <c r="U34" s="4"/>
      <c r="V34" s="4"/>
    </row>
    <row r="35" spans="1:22" ht="15" customHeight="1" x14ac:dyDescent="0.25">
      <c r="A35" s="2"/>
      <c r="B35" s="16" t="s">
        <v>32</v>
      </c>
      <c r="C35" s="12">
        <v>8.6696000000000009</v>
      </c>
      <c r="D35" s="12">
        <v>4.5188999999999995</v>
      </c>
      <c r="E35" s="12">
        <v>4.1805000000000003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>
        <f t="shared" si="1"/>
        <v>8.6994000000000007</v>
      </c>
      <c r="Q35" s="12">
        <f t="shared" si="2"/>
        <v>2.9799999999999827E-2</v>
      </c>
      <c r="R35" s="12">
        <f t="shared" si="3"/>
        <v>0.34372981452431278</v>
      </c>
      <c r="T35" s="4"/>
      <c r="U35" s="4"/>
      <c r="V35" s="4"/>
    </row>
    <row r="36" spans="1:22" ht="15" customHeight="1" x14ac:dyDescent="0.25">
      <c r="A36" s="2"/>
      <c r="B36" s="16" t="s">
        <v>33</v>
      </c>
      <c r="C36" s="12">
        <v>0</v>
      </c>
      <c r="D36" s="12">
        <v>0</v>
      </c>
      <c r="E36" s="12"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>
        <f>SUM(D36:O36)</f>
        <v>0</v>
      </c>
      <c r="Q36" s="12">
        <f>+P36-C36</f>
        <v>0</v>
      </c>
      <c r="R36" s="17" t="e">
        <f t="shared" si="3"/>
        <v>#DIV/0!</v>
      </c>
      <c r="T36" s="4"/>
      <c r="U36" s="4"/>
      <c r="V36" s="4"/>
    </row>
    <row r="37" spans="1:22" ht="15" hidden="1" customHeight="1" x14ac:dyDescent="0.25">
      <c r="A37" s="2"/>
      <c r="B37" s="16" t="s">
        <v>34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f t="shared" si="1"/>
        <v>0</v>
      </c>
      <c r="Q37" s="12">
        <f t="shared" si="2"/>
        <v>0</v>
      </c>
      <c r="R37" s="17" t="e">
        <f t="shared" si="3"/>
        <v>#DIV/0!</v>
      </c>
      <c r="T37" s="4"/>
      <c r="U37" s="4"/>
      <c r="V37" s="4"/>
    </row>
    <row r="38" spans="1:22" ht="15" customHeight="1" x14ac:dyDescent="0.25">
      <c r="A38" s="2"/>
      <c r="B38" s="16" t="s">
        <v>56</v>
      </c>
      <c r="C38" s="12">
        <v>9.5486999999999984</v>
      </c>
      <c r="D38" s="12">
        <v>5.1571999999999996</v>
      </c>
      <c r="E38" s="12">
        <v>4.1449000000000007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>
        <f t="shared" si="1"/>
        <v>9.3020999999999994</v>
      </c>
      <c r="Q38" s="12">
        <f t="shared" si="2"/>
        <v>-0.24659999999999904</v>
      </c>
      <c r="R38" s="12">
        <f t="shared" si="3"/>
        <v>-2.5825505042571142</v>
      </c>
      <c r="T38" s="4"/>
      <c r="U38" s="4"/>
      <c r="V38" s="4"/>
    </row>
    <row r="39" spans="1:22" ht="15" customHeight="1" x14ac:dyDescent="0.25">
      <c r="A39" s="2"/>
      <c r="B39" s="16" t="s">
        <v>57</v>
      </c>
      <c r="C39" s="12">
        <v>0.42340000000000005</v>
      </c>
      <c r="D39" s="12">
        <v>0</v>
      </c>
      <c r="E39" s="12">
        <v>0.1966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>
        <f t="shared" si="1"/>
        <v>0.1966</v>
      </c>
      <c r="Q39" s="12">
        <f t="shared" si="2"/>
        <v>-0.22680000000000006</v>
      </c>
      <c r="R39" s="12">
        <f t="shared" si="3"/>
        <v>-53.56636750118092</v>
      </c>
      <c r="T39" s="4"/>
      <c r="U39" s="4"/>
      <c r="V39" s="4"/>
    </row>
    <row r="40" spans="1:22" ht="21" customHeight="1" x14ac:dyDescent="0.25">
      <c r="A40" s="2"/>
      <c r="B40" s="25" t="s">
        <v>35</v>
      </c>
      <c r="C40" s="11">
        <f>SUM(C41:C43)</f>
        <v>47.65209999999999</v>
      </c>
      <c r="D40" s="11">
        <f>SUM(D41:D43)</f>
        <v>47.28309999999999</v>
      </c>
      <c r="E40" s="11">
        <f t="shared" ref="E40" si="16">SUM(E41:E43)</f>
        <v>13.480600000000003</v>
      </c>
      <c r="F40" s="11">
        <f t="shared" ref="F40:O40" si="17">SUM(F41:F43)</f>
        <v>0</v>
      </c>
      <c r="G40" s="11">
        <f t="shared" si="17"/>
        <v>0</v>
      </c>
      <c r="H40" s="11">
        <f t="shared" si="17"/>
        <v>0</v>
      </c>
      <c r="I40" s="11">
        <f t="shared" si="17"/>
        <v>0</v>
      </c>
      <c r="J40" s="11">
        <f t="shared" si="17"/>
        <v>0</v>
      </c>
      <c r="K40" s="11">
        <f t="shared" si="17"/>
        <v>0</v>
      </c>
      <c r="L40" s="11">
        <f t="shared" si="17"/>
        <v>0</v>
      </c>
      <c r="M40" s="11">
        <f t="shared" si="17"/>
        <v>0</v>
      </c>
      <c r="N40" s="11">
        <f t="shared" si="17"/>
        <v>0</v>
      </c>
      <c r="O40" s="11">
        <f t="shared" si="17"/>
        <v>0</v>
      </c>
      <c r="P40" s="11">
        <f t="shared" si="1"/>
        <v>60.763699999999993</v>
      </c>
      <c r="Q40" s="11">
        <f t="shared" si="2"/>
        <v>13.111600000000003</v>
      </c>
      <c r="R40" s="11">
        <f t="shared" si="3"/>
        <v>27.515261656883965</v>
      </c>
      <c r="T40" s="4"/>
      <c r="U40" s="4"/>
      <c r="V40" s="4"/>
    </row>
    <row r="41" spans="1:22" ht="15" customHeight="1" x14ac:dyDescent="0.25">
      <c r="A41" s="2"/>
      <c r="B41" s="16" t="s">
        <v>36</v>
      </c>
      <c r="C41" s="12">
        <v>6.9945000000000004</v>
      </c>
      <c r="D41" s="12">
        <v>3.9497000000000004</v>
      </c>
      <c r="E41" s="12">
        <v>3.5496000000000003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>
        <f t="shared" si="1"/>
        <v>7.4993000000000007</v>
      </c>
      <c r="Q41" s="12">
        <f t="shared" si="2"/>
        <v>0.50480000000000036</v>
      </c>
      <c r="R41" s="12">
        <f t="shared" si="3"/>
        <v>7.2170991493316228</v>
      </c>
      <c r="T41" s="4"/>
      <c r="U41" s="4"/>
      <c r="V41" s="4"/>
    </row>
    <row r="42" spans="1:22" ht="15" customHeight="1" x14ac:dyDescent="0.25">
      <c r="A42" s="2"/>
      <c r="B42" s="16" t="s">
        <v>37</v>
      </c>
      <c r="C42" s="12">
        <v>3.3902000000000001</v>
      </c>
      <c r="D42" s="12">
        <v>0.96329999999999993</v>
      </c>
      <c r="E42" s="12">
        <v>0.70440000000000003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>
        <f t="shared" si="1"/>
        <v>1.6677</v>
      </c>
      <c r="Q42" s="12">
        <f t="shared" si="2"/>
        <v>-1.7225000000000001</v>
      </c>
      <c r="R42" s="12">
        <f t="shared" si="3"/>
        <v>-50.808211904902365</v>
      </c>
      <c r="T42" s="4"/>
      <c r="U42" s="4"/>
      <c r="V42" s="4"/>
    </row>
    <row r="43" spans="1:22" ht="15" hidden="1" customHeight="1" x14ac:dyDescent="0.25">
      <c r="A43" s="2"/>
      <c r="B43" s="16" t="s">
        <v>38</v>
      </c>
      <c r="C43" s="12">
        <v>37.267399999999988</v>
      </c>
      <c r="D43" s="12">
        <v>42.370099999999994</v>
      </c>
      <c r="E43" s="12">
        <v>9.226600000000003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>
        <f t="shared" si="1"/>
        <v>51.596699999999998</v>
      </c>
      <c r="Q43" s="12">
        <f t="shared" si="2"/>
        <v>14.329300000000011</v>
      </c>
      <c r="R43" s="12">
        <f t="shared" si="3"/>
        <v>38.449958945351739</v>
      </c>
      <c r="T43" s="4"/>
      <c r="U43" s="4"/>
      <c r="V43" s="4"/>
    </row>
    <row r="44" spans="1:22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T44" s="4"/>
      <c r="U44" s="4"/>
      <c r="V44" s="2"/>
    </row>
    <row r="45" spans="1:22" ht="6" customHeight="1" x14ac:dyDescent="0.25">
      <c r="A45" s="2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T45" s="2"/>
      <c r="U45" s="2"/>
      <c r="V45" s="2"/>
    </row>
    <row r="46" spans="1:22" ht="21" customHeight="1" x14ac:dyDescent="0.25">
      <c r="B46" s="6" t="s">
        <v>55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T46" s="2"/>
      <c r="U46" s="2"/>
      <c r="V46" s="2"/>
    </row>
    <row r="47" spans="1:2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T47" s="2"/>
      <c r="U47" s="2"/>
      <c r="V47" s="2"/>
    </row>
    <row r="48" spans="1:22" ht="21" customHeight="1" x14ac:dyDescent="0.25">
      <c r="B48" s="36" t="s">
        <v>39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52" spans="3:26" x14ac:dyDescent="0.25">
      <c r="P52" s="7"/>
      <c r="Q52" s="7"/>
      <c r="R52" s="7"/>
      <c r="S52" s="7"/>
      <c r="X52" s="7"/>
      <c r="Y52" s="7"/>
      <c r="Z52" s="7"/>
    </row>
    <row r="53" spans="3:26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"/>
      <c r="W53" s="7"/>
      <c r="X53" s="7"/>
      <c r="Y53" s="7"/>
      <c r="Z53" s="7"/>
    </row>
  </sheetData>
  <mergeCells count="4"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56" orientation="landscape" r:id="rId1"/>
  <ignoredErrors>
    <ignoredError sqref="C12:E12 P10:P11 P13:P16 P18:P23 P25:P31 P33:P39 P41:P42" formulaRange="1"/>
    <ignoredError sqref="R3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N48"/>
  <sheetViews>
    <sheetView zoomScale="80" zoomScaleNormal="80" workbookViewId="0">
      <pane xSplit="2" ySplit="6" topLeftCell="C23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ht="15.75" x14ac:dyDescent="0.25">
      <c r="A2" s="2"/>
      <c r="B2" s="8" t="s">
        <v>67</v>
      </c>
      <c r="C2" s="8"/>
      <c r="D2" s="8"/>
      <c r="E2" s="8"/>
      <c r="F2" s="8"/>
      <c r="G2" s="8"/>
      <c r="H2" s="8"/>
      <c r="I2" s="8"/>
    </row>
    <row r="3" spans="1:14" ht="16.5" customHeight="1" x14ac:dyDescent="0.25">
      <c r="A3" s="2"/>
      <c r="B3" s="8" t="s">
        <v>0</v>
      </c>
      <c r="C3" s="8"/>
      <c r="D3" s="8"/>
      <c r="E3" s="8"/>
      <c r="F3" s="8"/>
      <c r="G3" s="8"/>
      <c r="H3" s="8"/>
      <c r="I3" s="8"/>
    </row>
    <row r="4" spans="1:14" x14ac:dyDescent="0.25">
      <c r="B4" s="3"/>
      <c r="C4" s="3"/>
      <c r="D4" s="3"/>
      <c r="E4" s="3"/>
      <c r="F4" s="3"/>
      <c r="G4" s="3"/>
      <c r="H4" s="3"/>
      <c r="I4" s="3"/>
    </row>
    <row r="5" spans="1:14" ht="21" customHeight="1" x14ac:dyDescent="0.25">
      <c r="B5" s="33" t="s">
        <v>1</v>
      </c>
      <c r="C5" s="19" t="s">
        <v>60</v>
      </c>
      <c r="D5" s="19" t="s">
        <v>61</v>
      </c>
      <c r="E5" s="19" t="s">
        <v>62</v>
      </c>
      <c r="F5" s="33" t="s">
        <v>63</v>
      </c>
      <c r="G5" s="33"/>
      <c r="H5" s="37" t="s">
        <v>64</v>
      </c>
      <c r="I5" s="37"/>
      <c r="K5" s="2"/>
      <c r="L5" s="2"/>
      <c r="M5" s="2"/>
    </row>
    <row r="6" spans="1:14" ht="30.75" customHeight="1" x14ac:dyDescent="0.25">
      <c r="A6" s="2"/>
      <c r="B6" s="33"/>
      <c r="C6" s="20" t="s">
        <v>69</v>
      </c>
      <c r="D6" s="20" t="s">
        <v>69</v>
      </c>
      <c r="E6" s="20" t="s">
        <v>69</v>
      </c>
      <c r="F6" s="30" t="s">
        <v>2</v>
      </c>
      <c r="G6" s="30" t="s">
        <v>3</v>
      </c>
      <c r="H6" s="30" t="s">
        <v>4</v>
      </c>
      <c r="I6" s="30" t="s">
        <v>3</v>
      </c>
      <c r="K6" s="2"/>
      <c r="L6" s="2"/>
      <c r="M6" s="2"/>
      <c r="N6" s="2"/>
    </row>
    <row r="7" spans="1:14" ht="21" customHeight="1" x14ac:dyDescent="0.25">
      <c r="A7" s="2"/>
      <c r="B7" s="22" t="s">
        <v>5</v>
      </c>
      <c r="C7" s="23">
        <f>+C8+C40</f>
        <v>849.15161999999998</v>
      </c>
      <c r="D7" s="23">
        <f>+D8+D40</f>
        <v>879.12379999999996</v>
      </c>
      <c r="E7" s="23">
        <f>+E8+E40</f>
        <v>897.63459999999998</v>
      </c>
      <c r="F7" s="24">
        <f>+E7-D7</f>
        <v>18.510800000000017</v>
      </c>
      <c r="G7" s="24">
        <f>+F7/D7*100</f>
        <v>2.1055965041556171</v>
      </c>
      <c r="H7" s="24">
        <f t="shared" ref="H7:H43" si="0">+E7-C7</f>
        <v>48.482979999999998</v>
      </c>
      <c r="I7" s="24">
        <f t="shared" ref="I7:I43" si="1">+H7/C7*100</f>
        <v>5.7095786969116302</v>
      </c>
      <c r="K7" s="4"/>
      <c r="L7" s="4"/>
      <c r="M7" s="4"/>
      <c r="N7" s="2"/>
    </row>
    <row r="8" spans="1:14" ht="21" customHeight="1" x14ac:dyDescent="0.25">
      <c r="A8" s="2"/>
      <c r="B8" s="25" t="s">
        <v>6</v>
      </c>
      <c r="C8" s="11">
        <f>+C9+C12+C16+C17+C24+C32</f>
        <v>801.49951999999996</v>
      </c>
      <c r="D8" s="11">
        <f>+D9+D12+D16+D17+D24+D32</f>
        <v>824.63720000000001</v>
      </c>
      <c r="E8" s="11">
        <f>+E9+E12+E16+E17+E24+E32</f>
        <v>836.87090000000001</v>
      </c>
      <c r="F8" s="11">
        <f>+E8-D8</f>
        <v>12.233699999999999</v>
      </c>
      <c r="G8" s="11">
        <f>+F8/D8*100</f>
        <v>1.4835251186824943</v>
      </c>
      <c r="H8" s="11">
        <f t="shared" si="0"/>
        <v>35.371380000000045</v>
      </c>
      <c r="I8" s="11">
        <f t="shared" si="1"/>
        <v>4.4131504907201995</v>
      </c>
      <c r="K8" s="4"/>
      <c r="L8" s="4"/>
      <c r="M8" s="4"/>
      <c r="N8" s="2"/>
    </row>
    <row r="9" spans="1:14" ht="21" customHeight="1" x14ac:dyDescent="0.25">
      <c r="A9" s="2"/>
      <c r="B9" s="26" t="s">
        <v>7</v>
      </c>
      <c r="C9" s="11">
        <f>SUM(C10:C11)</f>
        <v>378.22790000000003</v>
      </c>
      <c r="D9" s="11">
        <f>SUM(D10:D11)</f>
        <v>395.5514</v>
      </c>
      <c r="E9" s="11">
        <f>SUM(E10:E11)</f>
        <v>400.24079999999998</v>
      </c>
      <c r="F9" s="11">
        <f>+E9-D9</f>
        <v>4.6893999999999778</v>
      </c>
      <c r="G9" s="11">
        <f>+F9/D9*100</f>
        <v>1.1855349266871456</v>
      </c>
      <c r="H9" s="11">
        <f t="shared" si="0"/>
        <v>22.012899999999945</v>
      </c>
      <c r="I9" s="11">
        <f t="shared" si="1"/>
        <v>5.8200095762369575</v>
      </c>
      <c r="K9" s="4"/>
      <c r="L9" s="4"/>
      <c r="M9" s="4"/>
      <c r="N9" s="2"/>
    </row>
    <row r="10" spans="1:14" ht="15" customHeight="1" x14ac:dyDescent="0.25">
      <c r="A10" s="2"/>
      <c r="B10" s="16" t="s">
        <v>8</v>
      </c>
      <c r="C10" s="12">
        <v>192.15470000000002</v>
      </c>
      <c r="D10" s="12">
        <v>197.65190000000001</v>
      </c>
      <c r="E10" s="12">
        <v>208.97629999999998</v>
      </c>
      <c r="F10" s="12">
        <f t="shared" ref="F10:F43" si="2">+E10-D10</f>
        <v>11.324399999999969</v>
      </c>
      <c r="G10" s="12">
        <f t="shared" ref="G10:G43" si="3">+F10/D10*100</f>
        <v>5.7294668050243729</v>
      </c>
      <c r="H10" s="12">
        <f t="shared" si="0"/>
        <v>16.821599999999961</v>
      </c>
      <c r="I10" s="12">
        <f t="shared" si="1"/>
        <v>8.7541964885584154</v>
      </c>
      <c r="K10" s="4"/>
      <c r="L10" s="4"/>
      <c r="M10" s="4"/>
      <c r="N10" s="2"/>
    </row>
    <row r="11" spans="1:14" ht="15" customHeight="1" x14ac:dyDescent="0.25">
      <c r="A11" s="2"/>
      <c r="B11" s="16" t="s">
        <v>9</v>
      </c>
      <c r="C11" s="12">
        <v>186.07320000000001</v>
      </c>
      <c r="D11" s="12">
        <v>197.89949999999999</v>
      </c>
      <c r="E11" s="12">
        <v>191.2645</v>
      </c>
      <c r="F11" s="12">
        <f t="shared" si="2"/>
        <v>-6.6349999999999909</v>
      </c>
      <c r="G11" s="12">
        <f t="shared" si="3"/>
        <v>-3.3527118562704765</v>
      </c>
      <c r="H11" s="12">
        <f t="shared" si="0"/>
        <v>5.191299999999984</v>
      </c>
      <c r="I11" s="12">
        <f t="shared" si="1"/>
        <v>2.7899235354688283</v>
      </c>
      <c r="K11" s="4"/>
      <c r="L11" s="4"/>
      <c r="M11" s="4"/>
      <c r="N11" s="2"/>
    </row>
    <row r="12" spans="1:14" ht="21" customHeight="1" x14ac:dyDescent="0.25">
      <c r="A12" s="2"/>
      <c r="B12" s="26" t="s">
        <v>10</v>
      </c>
      <c r="C12" s="11">
        <f>SUM(C13:C15)</f>
        <v>300.68079999999998</v>
      </c>
      <c r="D12" s="11">
        <f>SUM(D13:D15)</f>
        <v>314.85520000000002</v>
      </c>
      <c r="E12" s="11">
        <f>SUM(E13:E15)</f>
        <v>321.74910000000006</v>
      </c>
      <c r="F12" s="11">
        <f t="shared" si="2"/>
        <v>6.8939000000000306</v>
      </c>
      <c r="G12" s="11">
        <f t="shared" si="3"/>
        <v>2.1895461786878636</v>
      </c>
      <c r="H12" s="11">
        <f t="shared" si="0"/>
        <v>21.068300000000079</v>
      </c>
      <c r="I12" s="11">
        <f t="shared" si="1"/>
        <v>7.0068657526520086</v>
      </c>
      <c r="K12" s="4"/>
      <c r="L12" s="4"/>
      <c r="M12" s="4"/>
      <c r="N12" s="2"/>
    </row>
    <row r="13" spans="1:14" ht="15" customHeight="1" x14ac:dyDescent="0.25">
      <c r="A13" s="2"/>
      <c r="B13" s="16" t="s">
        <v>8</v>
      </c>
      <c r="C13" s="12">
        <v>5.2751000000000001</v>
      </c>
      <c r="D13" s="12">
        <v>6.2645000000000008</v>
      </c>
      <c r="E13" s="12">
        <v>5.7901999999999996</v>
      </c>
      <c r="F13" s="12">
        <f t="shared" si="2"/>
        <v>-0.47430000000000128</v>
      </c>
      <c r="G13" s="12">
        <f t="shared" si="3"/>
        <v>-7.5712347354138592</v>
      </c>
      <c r="H13" s="12">
        <f t="shared" si="0"/>
        <v>0.51509999999999945</v>
      </c>
      <c r="I13" s="12">
        <f t="shared" si="1"/>
        <v>9.7647437963261261</v>
      </c>
      <c r="K13" s="4"/>
      <c r="L13" s="4"/>
      <c r="M13" s="4"/>
      <c r="N13" s="2"/>
    </row>
    <row r="14" spans="1:14" ht="15" customHeight="1" x14ac:dyDescent="0.25">
      <c r="A14" s="2"/>
      <c r="B14" s="16" t="s">
        <v>11</v>
      </c>
      <c r="C14" s="12">
        <v>195.58779999999999</v>
      </c>
      <c r="D14" s="12">
        <v>204.52720000000002</v>
      </c>
      <c r="E14" s="12">
        <v>216.49340000000004</v>
      </c>
      <c r="F14" s="12">
        <f t="shared" si="2"/>
        <v>11.966200000000015</v>
      </c>
      <c r="G14" s="12">
        <f t="shared" si="3"/>
        <v>5.8506643615128029</v>
      </c>
      <c r="H14" s="12">
        <f t="shared" si="0"/>
        <v>20.905600000000049</v>
      </c>
      <c r="I14" s="12">
        <f t="shared" si="1"/>
        <v>10.688601231774197</v>
      </c>
      <c r="K14" s="4"/>
      <c r="L14" s="4"/>
      <c r="M14" s="4"/>
      <c r="N14" s="2"/>
    </row>
    <row r="15" spans="1:14" ht="15" customHeight="1" x14ac:dyDescent="0.25">
      <c r="A15" s="2"/>
      <c r="B15" s="16" t="s">
        <v>12</v>
      </c>
      <c r="C15" s="12">
        <v>99.817899999999995</v>
      </c>
      <c r="D15" s="12">
        <v>104.0635</v>
      </c>
      <c r="E15" s="12">
        <v>99.465500000000006</v>
      </c>
      <c r="F15" s="12">
        <f t="shared" si="2"/>
        <v>-4.597999999999999</v>
      </c>
      <c r="G15" s="12">
        <f t="shared" si="3"/>
        <v>-4.4184560388608869</v>
      </c>
      <c r="H15" s="12">
        <f t="shared" si="0"/>
        <v>-0.35239999999998872</v>
      </c>
      <c r="I15" s="12">
        <f t="shared" si="1"/>
        <v>-0.35304289110469039</v>
      </c>
      <c r="K15" s="4"/>
      <c r="L15" s="4"/>
      <c r="M15" s="4"/>
      <c r="N15" s="2"/>
    </row>
    <row r="16" spans="1:14" ht="21" customHeight="1" x14ac:dyDescent="0.25">
      <c r="A16" s="2"/>
      <c r="B16" s="26" t="s">
        <v>13</v>
      </c>
      <c r="C16" s="11">
        <v>35.452199999999998</v>
      </c>
      <c r="D16" s="11">
        <v>36.900599999999997</v>
      </c>
      <c r="E16" s="11">
        <v>35.7453</v>
      </c>
      <c r="F16" s="11">
        <f t="shared" si="2"/>
        <v>-1.1552999999999969</v>
      </c>
      <c r="G16" s="11">
        <f t="shared" si="3"/>
        <v>-3.1308434009203023</v>
      </c>
      <c r="H16" s="11">
        <f t="shared" si="0"/>
        <v>0.29310000000000258</v>
      </c>
      <c r="I16" s="11">
        <f t="shared" si="1"/>
        <v>0.82674700018617353</v>
      </c>
      <c r="K16" s="4"/>
      <c r="L16" s="4"/>
      <c r="M16" s="4"/>
      <c r="N16" s="2"/>
    </row>
    <row r="17" spans="1:14" ht="21" customHeight="1" x14ac:dyDescent="0.25">
      <c r="A17" s="2"/>
      <c r="B17" s="26" t="s">
        <v>14</v>
      </c>
      <c r="C17" s="11">
        <f>SUM(C18:C23)</f>
        <v>32.695319999999995</v>
      </c>
      <c r="D17" s="11">
        <f>SUM(D18:D23)</f>
        <v>31.683699999999998</v>
      </c>
      <c r="E17" s="11">
        <f>SUM(E18:E23)</f>
        <v>34.004199999999997</v>
      </c>
      <c r="F17" s="11">
        <f t="shared" si="2"/>
        <v>2.3204999999999991</v>
      </c>
      <c r="G17" s="11">
        <f t="shared" si="3"/>
        <v>7.3239552198764644</v>
      </c>
      <c r="H17" s="11">
        <f t="shared" si="0"/>
        <v>1.308880000000002</v>
      </c>
      <c r="I17" s="11">
        <f t="shared" si="1"/>
        <v>4.003264075714819</v>
      </c>
      <c r="K17" s="4"/>
      <c r="L17" s="4"/>
      <c r="M17" s="4"/>
      <c r="N17" s="2"/>
    </row>
    <row r="18" spans="1:14" ht="15" customHeight="1" x14ac:dyDescent="0.25">
      <c r="A18" s="2"/>
      <c r="B18" s="16" t="s">
        <v>15</v>
      </c>
      <c r="C18" s="12">
        <v>3.3054000000000001</v>
      </c>
      <c r="D18" s="12">
        <v>3.3885999999999998</v>
      </c>
      <c r="E18" s="12">
        <v>3.1603999999999997</v>
      </c>
      <c r="F18" s="12">
        <f t="shared" si="2"/>
        <v>-0.22820000000000018</v>
      </c>
      <c r="G18" s="12">
        <f t="shared" si="3"/>
        <v>-6.734344567077855</v>
      </c>
      <c r="H18" s="12">
        <f t="shared" si="0"/>
        <v>-0.14500000000000046</v>
      </c>
      <c r="I18" s="12">
        <f t="shared" si="1"/>
        <v>-4.3867610576632314</v>
      </c>
      <c r="K18" s="4"/>
      <c r="L18" s="4"/>
      <c r="M18" s="4"/>
      <c r="N18" s="2"/>
    </row>
    <row r="19" spans="1:14" ht="15" customHeight="1" x14ac:dyDescent="0.25">
      <c r="A19" s="2"/>
      <c r="B19" s="16" t="s">
        <v>16</v>
      </c>
      <c r="C19" s="12">
        <v>14.425399999999998</v>
      </c>
      <c r="D19" s="12">
        <v>13.94</v>
      </c>
      <c r="E19" s="12">
        <v>16.041599999999999</v>
      </c>
      <c r="F19" s="12">
        <f t="shared" si="2"/>
        <v>2.1015999999999995</v>
      </c>
      <c r="G19" s="12">
        <f t="shared" si="3"/>
        <v>15.076040172166424</v>
      </c>
      <c r="H19" s="12">
        <f t="shared" si="0"/>
        <v>1.616200000000001</v>
      </c>
      <c r="I19" s="12">
        <f t="shared" si="1"/>
        <v>11.203848766758643</v>
      </c>
      <c r="K19" s="4"/>
      <c r="L19" s="4"/>
      <c r="M19" s="4"/>
      <c r="N19" s="2"/>
    </row>
    <row r="20" spans="1:14" ht="15" customHeight="1" x14ac:dyDescent="0.25">
      <c r="A20" s="2"/>
      <c r="B20" s="16" t="s">
        <v>17</v>
      </c>
      <c r="C20" s="12">
        <v>3.8586999999999998</v>
      </c>
      <c r="D20" s="12">
        <v>4.1200999999999999</v>
      </c>
      <c r="E20" s="12">
        <v>4.4712000000000005</v>
      </c>
      <c r="F20" s="12">
        <f t="shared" si="2"/>
        <v>0.35110000000000063</v>
      </c>
      <c r="G20" s="12">
        <f t="shared" si="3"/>
        <v>8.5216378243246673</v>
      </c>
      <c r="H20" s="12">
        <f t="shared" si="0"/>
        <v>0.61250000000000071</v>
      </c>
      <c r="I20" s="12">
        <f t="shared" si="1"/>
        <v>15.873221551299679</v>
      </c>
      <c r="K20" s="4"/>
      <c r="L20" s="4"/>
      <c r="M20" s="4"/>
      <c r="N20" s="2"/>
    </row>
    <row r="21" spans="1:14" ht="15" customHeight="1" x14ac:dyDescent="0.25">
      <c r="A21" s="2"/>
      <c r="B21" s="16" t="s">
        <v>18</v>
      </c>
      <c r="C21" s="12">
        <v>8.3894199999999994</v>
      </c>
      <c r="D21" s="12">
        <v>8.4371999999999989</v>
      </c>
      <c r="E21" s="12">
        <v>9.0507000000000009</v>
      </c>
      <c r="F21" s="12">
        <f t="shared" si="2"/>
        <v>0.61350000000000193</v>
      </c>
      <c r="G21" s="12">
        <f t="shared" si="3"/>
        <v>7.271369648698645</v>
      </c>
      <c r="H21" s="12">
        <f t="shared" si="0"/>
        <v>0.66128000000000142</v>
      </c>
      <c r="I21" s="12">
        <f t="shared" si="1"/>
        <v>7.8823089081247746</v>
      </c>
      <c r="K21" s="4"/>
      <c r="L21" s="4"/>
      <c r="M21" s="4"/>
      <c r="N21" s="2"/>
    </row>
    <row r="22" spans="1:14" ht="15" customHeight="1" x14ac:dyDescent="0.25">
      <c r="A22" s="2"/>
      <c r="B22" s="16" t="s">
        <v>19</v>
      </c>
      <c r="C22" s="12">
        <v>0.15560000000000002</v>
      </c>
      <c r="D22" s="12">
        <v>0.15379999999999999</v>
      </c>
      <c r="E22" s="12">
        <v>0.1774</v>
      </c>
      <c r="F22" s="12">
        <f t="shared" si="2"/>
        <v>2.360000000000001E-2</v>
      </c>
      <c r="G22" s="12">
        <f t="shared" si="3"/>
        <v>15.344603381014309</v>
      </c>
      <c r="H22" s="12">
        <f t="shared" si="0"/>
        <v>2.1799999999999986E-2</v>
      </c>
      <c r="I22" s="12">
        <f t="shared" si="1"/>
        <v>14.010282776349603</v>
      </c>
      <c r="K22" s="4"/>
      <c r="L22" s="4"/>
      <c r="M22" s="4"/>
      <c r="N22" s="2"/>
    </row>
    <row r="23" spans="1:14" ht="15" customHeight="1" x14ac:dyDescent="0.25">
      <c r="A23" s="2"/>
      <c r="B23" s="16" t="s">
        <v>20</v>
      </c>
      <c r="C23" s="12">
        <v>2.5608</v>
      </c>
      <c r="D23" s="12">
        <v>1.6439999999999999</v>
      </c>
      <c r="E23" s="12">
        <v>1.1029</v>
      </c>
      <c r="F23" s="12">
        <f t="shared" si="2"/>
        <v>-0.54109999999999991</v>
      </c>
      <c r="G23" s="12">
        <f t="shared" si="3"/>
        <v>-32.913625304136254</v>
      </c>
      <c r="H23" s="12">
        <f t="shared" si="0"/>
        <v>-1.4579</v>
      </c>
      <c r="I23" s="12">
        <f t="shared" si="1"/>
        <v>-56.931427678850355</v>
      </c>
      <c r="K23" s="4"/>
      <c r="L23" s="4"/>
      <c r="M23" s="4"/>
      <c r="N23" s="2"/>
    </row>
    <row r="24" spans="1:14" ht="20.25" customHeight="1" x14ac:dyDescent="0.25">
      <c r="A24" s="2"/>
      <c r="B24" s="26" t="s">
        <v>21</v>
      </c>
      <c r="C24" s="11">
        <f>SUM(C25:C29)</f>
        <v>16.6633</v>
      </c>
      <c r="D24" s="11">
        <f>SUM(D25:D29)</f>
        <v>8.5434999999999999</v>
      </c>
      <c r="E24" s="11">
        <f>SUM(E25:E29)</f>
        <v>7.4810999999999988</v>
      </c>
      <c r="F24" s="11">
        <f>+E24-D24</f>
        <v>-1.0624000000000011</v>
      </c>
      <c r="G24" s="11">
        <f t="shared" si="3"/>
        <v>-12.435184643296086</v>
      </c>
      <c r="H24" s="11">
        <f t="shared" si="0"/>
        <v>-9.1822000000000017</v>
      </c>
      <c r="I24" s="11">
        <f t="shared" si="1"/>
        <v>-55.10433107487713</v>
      </c>
      <c r="K24" s="4"/>
      <c r="L24" s="4"/>
      <c r="M24" s="4"/>
      <c r="N24" s="2"/>
    </row>
    <row r="25" spans="1:14" ht="15" customHeight="1" x14ac:dyDescent="0.25">
      <c r="A25" s="2"/>
      <c r="B25" s="16" t="s">
        <v>22</v>
      </c>
      <c r="C25" s="12">
        <v>5.5048999999999992</v>
      </c>
      <c r="D25" s="12">
        <v>5.8792</v>
      </c>
      <c r="E25" s="12">
        <v>4.8106999999999989</v>
      </c>
      <c r="F25" s="12">
        <f t="shared" si="2"/>
        <v>-1.0685000000000011</v>
      </c>
      <c r="G25" s="12">
        <f t="shared" si="3"/>
        <v>-18.174241393386875</v>
      </c>
      <c r="H25" s="12">
        <f t="shared" si="0"/>
        <v>-0.69420000000000037</v>
      </c>
      <c r="I25" s="12">
        <f t="shared" si="1"/>
        <v>-12.610583298515877</v>
      </c>
      <c r="K25" s="4"/>
      <c r="L25" s="4"/>
      <c r="M25" s="4"/>
      <c r="N25" s="2"/>
    </row>
    <row r="26" spans="1:14" ht="15" customHeight="1" x14ac:dyDescent="0.25">
      <c r="A26" s="2"/>
      <c r="B26" s="16" t="s">
        <v>23</v>
      </c>
      <c r="C26" s="12">
        <v>0.30629999999999996</v>
      </c>
      <c r="D26" s="12">
        <v>0.2994</v>
      </c>
      <c r="E26" s="12">
        <v>0</v>
      </c>
      <c r="F26" s="12">
        <f t="shared" si="2"/>
        <v>-0.2994</v>
      </c>
      <c r="G26" s="12">
        <f t="shared" si="3"/>
        <v>-100</v>
      </c>
      <c r="H26" s="12">
        <f t="shared" si="0"/>
        <v>-0.30629999999999996</v>
      </c>
      <c r="I26" s="12">
        <f t="shared" si="1"/>
        <v>-100</v>
      </c>
      <c r="K26" s="4"/>
      <c r="L26" s="4"/>
      <c r="M26" s="4"/>
      <c r="N26" s="2"/>
    </row>
    <row r="27" spans="1:14" ht="15" hidden="1" customHeight="1" x14ac:dyDescent="0.25">
      <c r="A27" s="2"/>
      <c r="B27" s="16" t="s">
        <v>24</v>
      </c>
      <c r="C27" s="12"/>
      <c r="D27" s="12"/>
      <c r="E27" s="12"/>
      <c r="F27" s="12">
        <f t="shared" si="2"/>
        <v>0</v>
      </c>
      <c r="G27" s="17" t="e">
        <f t="shared" si="3"/>
        <v>#DIV/0!</v>
      </c>
      <c r="H27" s="12">
        <f t="shared" si="0"/>
        <v>0</v>
      </c>
      <c r="I27" s="17" t="e">
        <f t="shared" si="1"/>
        <v>#DIV/0!</v>
      </c>
      <c r="K27" s="4"/>
      <c r="L27" s="4"/>
      <c r="M27" s="4"/>
      <c r="N27" s="2"/>
    </row>
    <row r="28" spans="1:14" ht="15" customHeight="1" x14ac:dyDescent="0.25">
      <c r="A28" s="2"/>
      <c r="B28" s="16" t="s">
        <v>25</v>
      </c>
      <c r="C28" s="12">
        <v>2.3974000000000002</v>
      </c>
      <c r="D28" s="12">
        <v>2.3649</v>
      </c>
      <c r="E28" s="12">
        <v>2.6693000000000002</v>
      </c>
      <c r="F28" s="12">
        <f t="shared" si="2"/>
        <v>0.30440000000000023</v>
      </c>
      <c r="G28" s="12">
        <f t="shared" si="3"/>
        <v>12.871580193665705</v>
      </c>
      <c r="H28" s="12">
        <f t="shared" si="0"/>
        <v>0.27190000000000003</v>
      </c>
      <c r="I28" s="12">
        <f t="shared" si="1"/>
        <v>11.341453241011095</v>
      </c>
      <c r="K28" s="4"/>
      <c r="L28" s="4"/>
      <c r="M28" s="4"/>
      <c r="N28" s="2"/>
    </row>
    <row r="29" spans="1:14" ht="15" customHeight="1" x14ac:dyDescent="0.25">
      <c r="A29" s="2"/>
      <c r="B29" s="16" t="s">
        <v>26</v>
      </c>
      <c r="C29" s="12">
        <f>+C30+C31</f>
        <v>8.454699999999999</v>
      </c>
      <c r="D29" s="12">
        <v>0</v>
      </c>
      <c r="E29" s="12">
        <f>+E30+E31</f>
        <v>1.1000000000000001E-3</v>
      </c>
      <c r="F29" s="12">
        <f t="shared" si="2"/>
        <v>1.1000000000000001E-3</v>
      </c>
      <c r="G29" s="17" t="e">
        <f t="shared" si="3"/>
        <v>#DIV/0!</v>
      </c>
      <c r="H29" s="12">
        <f t="shared" si="0"/>
        <v>-8.4535999999999998</v>
      </c>
      <c r="I29" s="12">
        <f t="shared" si="1"/>
        <v>-99.986989485138452</v>
      </c>
      <c r="K29" s="4"/>
      <c r="L29" s="4"/>
      <c r="M29" s="4"/>
      <c r="N29" s="2"/>
    </row>
    <row r="30" spans="1:14" ht="15" customHeight="1" x14ac:dyDescent="0.25">
      <c r="A30" s="2"/>
      <c r="B30" s="18" t="s">
        <v>27</v>
      </c>
      <c r="C30" s="12">
        <v>5.2705000000000002</v>
      </c>
      <c r="D30" s="12"/>
      <c r="E30" s="12">
        <v>1.1000000000000001E-3</v>
      </c>
      <c r="F30" s="12">
        <f t="shared" si="2"/>
        <v>1.1000000000000001E-3</v>
      </c>
      <c r="G30" s="17" t="e">
        <f t="shared" si="3"/>
        <v>#DIV/0!</v>
      </c>
      <c r="H30" s="12">
        <f t="shared" si="0"/>
        <v>-5.2694000000000001</v>
      </c>
      <c r="I30" s="12">
        <f t="shared" si="1"/>
        <v>-99.979129114884728</v>
      </c>
      <c r="K30" s="4"/>
      <c r="L30" s="4"/>
      <c r="M30" s="4"/>
      <c r="N30" s="2"/>
    </row>
    <row r="31" spans="1:14" ht="15" customHeight="1" x14ac:dyDescent="0.25">
      <c r="A31" s="2"/>
      <c r="B31" s="18" t="s">
        <v>28</v>
      </c>
      <c r="C31" s="12">
        <v>3.1841999999999997</v>
      </c>
      <c r="D31" s="12"/>
      <c r="E31" s="12">
        <v>0</v>
      </c>
      <c r="F31" s="12">
        <f t="shared" si="2"/>
        <v>0</v>
      </c>
      <c r="G31" s="17" t="e">
        <f t="shared" si="3"/>
        <v>#DIV/0!</v>
      </c>
      <c r="H31" s="12">
        <f t="shared" si="0"/>
        <v>-3.1841999999999997</v>
      </c>
      <c r="I31" s="12">
        <f t="shared" si="1"/>
        <v>-100</v>
      </c>
      <c r="K31" s="4"/>
      <c r="L31" s="4"/>
      <c r="M31" s="4"/>
      <c r="N31" s="2"/>
    </row>
    <row r="32" spans="1:14" ht="20.25" customHeight="1" x14ac:dyDescent="0.25">
      <c r="A32" s="2"/>
      <c r="B32" s="26" t="s">
        <v>29</v>
      </c>
      <c r="C32" s="11">
        <f>SUM(C33:C39)</f>
        <v>37.779999999999994</v>
      </c>
      <c r="D32" s="11">
        <f>SUM(D33:D39)</f>
        <v>37.102800000000009</v>
      </c>
      <c r="E32" s="11">
        <f>SUM(E33:E39)</f>
        <v>37.650399999999998</v>
      </c>
      <c r="F32" s="11">
        <f t="shared" si="2"/>
        <v>0.54759999999998854</v>
      </c>
      <c r="G32" s="11">
        <f t="shared" si="3"/>
        <v>1.4758993930376909</v>
      </c>
      <c r="H32" s="11">
        <f t="shared" si="0"/>
        <v>-0.12959999999999638</v>
      </c>
      <c r="I32" s="11">
        <f t="shared" si="1"/>
        <v>-0.34303864478559137</v>
      </c>
      <c r="K32" s="4"/>
      <c r="L32" s="4"/>
      <c r="M32" s="4"/>
      <c r="N32" s="2"/>
    </row>
    <row r="33" spans="1:14" ht="15" customHeight="1" x14ac:dyDescent="0.25">
      <c r="A33" s="2"/>
      <c r="B33" s="16" t="s">
        <v>30</v>
      </c>
      <c r="C33" s="12">
        <v>1.9377</v>
      </c>
      <c r="D33" s="12">
        <v>1.8806999999999998</v>
      </c>
      <c r="E33" s="12">
        <v>2.0793999999999997</v>
      </c>
      <c r="F33" s="12">
        <f t="shared" si="2"/>
        <v>0.19869999999999988</v>
      </c>
      <c r="G33" s="12">
        <f t="shared" si="3"/>
        <v>10.565215079491672</v>
      </c>
      <c r="H33" s="12">
        <f t="shared" si="0"/>
        <v>0.14169999999999972</v>
      </c>
      <c r="I33" s="12">
        <f t="shared" si="1"/>
        <v>7.3127935180884407</v>
      </c>
      <c r="K33" s="4"/>
      <c r="L33" s="4"/>
      <c r="M33" s="4"/>
      <c r="N33" s="2"/>
    </row>
    <row r="34" spans="1:14" ht="15" customHeight="1" x14ac:dyDescent="0.25">
      <c r="A34" s="2"/>
      <c r="B34" s="16" t="s">
        <v>31</v>
      </c>
      <c r="C34" s="12">
        <v>17.200599999999998</v>
      </c>
      <c r="D34" s="12">
        <v>17.176200000000001</v>
      </c>
      <c r="E34" s="12">
        <v>17.372900000000001</v>
      </c>
      <c r="F34" s="12">
        <f t="shared" si="2"/>
        <v>0.19669999999999987</v>
      </c>
      <c r="G34" s="12">
        <f t="shared" si="3"/>
        <v>1.1451892735296505</v>
      </c>
      <c r="H34" s="12">
        <f t="shared" si="0"/>
        <v>0.17230000000000345</v>
      </c>
      <c r="I34" s="12">
        <f t="shared" si="1"/>
        <v>1.0017092427008563</v>
      </c>
      <c r="K34" s="4"/>
      <c r="L34" s="4"/>
      <c r="M34" s="4"/>
      <c r="N34" s="2"/>
    </row>
    <row r="35" spans="1:14" ht="15" customHeight="1" x14ac:dyDescent="0.25">
      <c r="A35" s="2"/>
      <c r="B35" s="16" t="s">
        <v>32</v>
      </c>
      <c r="C35" s="12">
        <v>8.6696000000000009</v>
      </c>
      <c r="D35" s="12">
        <v>8.3281000000000009</v>
      </c>
      <c r="E35" s="12">
        <v>8.6993999999999989</v>
      </c>
      <c r="F35" s="12">
        <f t="shared" si="2"/>
        <v>0.37129999999999797</v>
      </c>
      <c r="G35" s="12">
        <f t="shared" si="3"/>
        <v>4.4583998751215512</v>
      </c>
      <c r="H35" s="12">
        <f t="shared" si="0"/>
        <v>2.979999999999805E-2</v>
      </c>
      <c r="I35" s="12">
        <f t="shared" si="1"/>
        <v>0.3437298145242923</v>
      </c>
      <c r="K35" s="4"/>
      <c r="L35" s="4"/>
      <c r="M35" s="4"/>
      <c r="N35" s="2"/>
    </row>
    <row r="36" spans="1:14" ht="15" customHeight="1" x14ac:dyDescent="0.25">
      <c r="A36" s="2"/>
      <c r="B36" s="16" t="s">
        <v>33</v>
      </c>
      <c r="C36" s="12">
        <v>0</v>
      </c>
      <c r="D36" s="12">
        <v>0</v>
      </c>
      <c r="E36" s="12">
        <v>0</v>
      </c>
      <c r="F36" s="12">
        <f t="shared" si="2"/>
        <v>0</v>
      </c>
      <c r="G36" s="17" t="e">
        <f t="shared" si="3"/>
        <v>#DIV/0!</v>
      </c>
      <c r="H36" s="12">
        <f t="shared" si="0"/>
        <v>0</v>
      </c>
      <c r="I36" s="17" t="e">
        <f t="shared" si="1"/>
        <v>#DIV/0!</v>
      </c>
      <c r="K36" s="4"/>
      <c r="L36" s="4"/>
      <c r="M36" s="4"/>
      <c r="N36" s="2"/>
    </row>
    <row r="37" spans="1:14" ht="15" hidden="1" customHeight="1" x14ac:dyDescent="0.25">
      <c r="A37" s="2"/>
      <c r="B37" s="16" t="s">
        <v>34</v>
      </c>
      <c r="C37" s="12"/>
      <c r="D37" s="12"/>
      <c r="E37" s="12"/>
      <c r="F37" s="12">
        <f t="shared" si="2"/>
        <v>0</v>
      </c>
      <c r="G37" s="17" t="e">
        <f t="shared" si="3"/>
        <v>#DIV/0!</v>
      </c>
      <c r="H37" s="12">
        <f t="shared" si="0"/>
        <v>0</v>
      </c>
      <c r="I37" s="17" t="e">
        <f t="shared" si="1"/>
        <v>#DIV/0!</v>
      </c>
      <c r="K37" s="4"/>
      <c r="L37" s="4"/>
      <c r="M37" s="4"/>
      <c r="N37" s="2"/>
    </row>
    <row r="38" spans="1:14" ht="15" customHeight="1" x14ac:dyDescent="0.25">
      <c r="A38" s="2"/>
      <c r="B38" s="16" t="s">
        <v>56</v>
      </c>
      <c r="C38" s="12">
        <v>9.5486999999999984</v>
      </c>
      <c r="D38" s="12">
        <v>9.287700000000001</v>
      </c>
      <c r="E38" s="12">
        <v>9.3021000000000011</v>
      </c>
      <c r="F38" s="12">
        <f t="shared" si="2"/>
        <v>1.440000000000019E-2</v>
      </c>
      <c r="G38" s="12">
        <f t="shared" si="3"/>
        <v>0.15504376756355381</v>
      </c>
      <c r="H38" s="12">
        <f>+E38-C38</f>
        <v>-0.24659999999999727</v>
      </c>
      <c r="I38" s="12">
        <f t="shared" si="1"/>
        <v>-2.582550504257096</v>
      </c>
      <c r="K38" s="4"/>
      <c r="L38" s="4"/>
      <c r="M38" s="4"/>
      <c r="N38" s="2"/>
    </row>
    <row r="39" spans="1:14" ht="15" customHeight="1" x14ac:dyDescent="0.25">
      <c r="A39" s="2"/>
      <c r="B39" s="16" t="s">
        <v>57</v>
      </c>
      <c r="C39" s="12">
        <v>0.42340000000000005</v>
      </c>
      <c r="D39" s="12">
        <v>0.43010000000000004</v>
      </c>
      <c r="E39" s="12">
        <v>0.1966</v>
      </c>
      <c r="F39" s="12">
        <f t="shared" si="2"/>
        <v>-0.23350000000000004</v>
      </c>
      <c r="G39" s="12">
        <f t="shared" si="3"/>
        <v>-54.28970006975122</v>
      </c>
      <c r="H39" s="12">
        <f>+E39-C39</f>
        <v>-0.22680000000000006</v>
      </c>
      <c r="I39" s="12">
        <f t="shared" si="1"/>
        <v>-53.56636750118092</v>
      </c>
      <c r="K39" s="4"/>
      <c r="L39" s="4"/>
      <c r="M39" s="4"/>
      <c r="N39" s="2"/>
    </row>
    <row r="40" spans="1:14" ht="21" customHeight="1" x14ac:dyDescent="0.25">
      <c r="A40" s="2"/>
      <c r="B40" s="25" t="s">
        <v>35</v>
      </c>
      <c r="C40" s="11">
        <f>SUM(C41:C43)</f>
        <v>47.65209999999999</v>
      </c>
      <c r="D40" s="11">
        <f>SUM(D41:D43)</f>
        <v>54.486600000000003</v>
      </c>
      <c r="E40" s="11">
        <f>SUM(E41:E43)</f>
        <v>60.7637</v>
      </c>
      <c r="F40" s="11">
        <f t="shared" si="2"/>
        <v>6.2770999999999972</v>
      </c>
      <c r="G40" s="11">
        <f t="shared" si="3"/>
        <v>11.520447229226997</v>
      </c>
      <c r="H40" s="11">
        <f t="shared" si="0"/>
        <v>13.11160000000001</v>
      </c>
      <c r="I40" s="11">
        <f t="shared" si="1"/>
        <v>27.515261656883983</v>
      </c>
      <c r="K40" s="4"/>
      <c r="L40" s="4"/>
      <c r="M40" s="4"/>
      <c r="N40" s="2"/>
    </row>
    <row r="41" spans="1:14" ht="15" customHeight="1" x14ac:dyDescent="0.25">
      <c r="A41" s="2"/>
      <c r="B41" s="16" t="s">
        <v>36</v>
      </c>
      <c r="C41" s="12">
        <v>6.9945000000000004</v>
      </c>
      <c r="D41" s="12">
        <v>2.8839999999999999</v>
      </c>
      <c r="E41" s="12">
        <v>7.4993000000000007</v>
      </c>
      <c r="F41" s="12">
        <f t="shared" si="2"/>
        <v>4.6153000000000013</v>
      </c>
      <c r="G41" s="12">
        <f t="shared" si="3"/>
        <v>160.03120665742031</v>
      </c>
      <c r="H41" s="12">
        <f t="shared" si="0"/>
        <v>0.50480000000000036</v>
      </c>
      <c r="I41" s="12">
        <f t="shared" si="1"/>
        <v>7.2170991493316228</v>
      </c>
      <c r="K41" s="4"/>
      <c r="L41" s="4"/>
      <c r="M41" s="4"/>
      <c r="N41" s="2"/>
    </row>
    <row r="42" spans="1:14" ht="15" customHeight="1" x14ac:dyDescent="0.25">
      <c r="A42" s="2"/>
      <c r="B42" s="16" t="s">
        <v>37</v>
      </c>
      <c r="C42" s="12">
        <v>3.3902000000000001</v>
      </c>
      <c r="D42" s="12">
        <v>0</v>
      </c>
      <c r="E42" s="12">
        <v>1.6676999999999997</v>
      </c>
      <c r="F42" s="12">
        <f t="shared" si="2"/>
        <v>1.6676999999999997</v>
      </c>
      <c r="G42" s="17" t="e">
        <f t="shared" si="3"/>
        <v>#DIV/0!</v>
      </c>
      <c r="H42" s="12">
        <f t="shared" si="0"/>
        <v>-1.7225000000000004</v>
      </c>
      <c r="I42" s="12">
        <f t="shared" si="1"/>
        <v>-50.808211904902379</v>
      </c>
      <c r="K42" s="4"/>
      <c r="L42" s="4"/>
      <c r="M42" s="4"/>
      <c r="N42" s="2"/>
    </row>
    <row r="43" spans="1:14" ht="15" customHeight="1" x14ac:dyDescent="0.25">
      <c r="A43" s="2"/>
      <c r="B43" s="16" t="s">
        <v>38</v>
      </c>
      <c r="C43" s="12">
        <v>37.267399999999988</v>
      </c>
      <c r="D43" s="12">
        <v>51.602600000000002</v>
      </c>
      <c r="E43" s="12">
        <v>51.596699999999998</v>
      </c>
      <c r="F43" s="12">
        <f t="shared" si="2"/>
        <v>-5.9000000000040131E-3</v>
      </c>
      <c r="G43" s="12">
        <f t="shared" si="3"/>
        <v>-1.1433532418916901E-2</v>
      </c>
      <c r="H43" s="12">
        <f t="shared" si="0"/>
        <v>14.329300000000011</v>
      </c>
      <c r="I43" s="12">
        <f t="shared" si="1"/>
        <v>38.449958945351739</v>
      </c>
      <c r="K43" s="4"/>
      <c r="L43" s="4"/>
      <c r="M43" s="4"/>
      <c r="N43" s="2"/>
    </row>
    <row r="44" spans="1:14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5"/>
      <c r="K44" s="2"/>
      <c r="L44" s="2"/>
      <c r="M44" s="2"/>
    </row>
    <row r="45" spans="1:14" ht="5.25" customHeight="1" x14ac:dyDescent="0.25">
      <c r="B45" s="5"/>
      <c r="C45" s="5"/>
      <c r="D45" s="5"/>
      <c r="E45" s="3"/>
      <c r="F45" s="3"/>
      <c r="G45" s="3"/>
      <c r="H45" s="3"/>
      <c r="I45" s="3"/>
      <c r="K45" s="2"/>
      <c r="L45" s="2"/>
      <c r="M45" s="2"/>
    </row>
    <row r="46" spans="1:14" ht="21" customHeight="1" x14ac:dyDescent="0.25">
      <c r="B46" s="6" t="s">
        <v>55</v>
      </c>
      <c r="C46" s="6"/>
      <c r="D46" s="6"/>
      <c r="E46" s="3"/>
      <c r="F46" s="3"/>
      <c r="G46" s="3"/>
      <c r="H46" s="3"/>
      <c r="I46" s="3"/>
      <c r="K46" s="2"/>
      <c r="L46" s="2"/>
      <c r="M46" s="2"/>
    </row>
    <row r="47" spans="1:14" ht="12.75" customHeight="1" x14ac:dyDescent="0.25">
      <c r="B47" s="3"/>
      <c r="C47" s="3"/>
      <c r="D47" s="3"/>
      <c r="E47" s="3"/>
      <c r="F47" s="3"/>
      <c r="G47" s="3"/>
      <c r="H47" s="3"/>
      <c r="I47" s="3"/>
    </row>
    <row r="48" spans="1:14" ht="21" customHeight="1" x14ac:dyDescent="0.25">
      <c r="B48" s="9" t="s">
        <v>39</v>
      </c>
      <c r="C48" s="10"/>
      <c r="D48" s="10"/>
      <c r="E48" s="10"/>
      <c r="F48" s="10"/>
      <c r="G48" s="10"/>
      <c r="H48" s="10"/>
      <c r="I48" s="10"/>
    </row>
  </sheetData>
  <mergeCells count="3"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C12:E12" formulaRange="1"/>
    <ignoredError sqref="I36 G36 G29:G31 G4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Z53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5" x14ac:dyDescent="0.25"/>
  <cols>
    <col min="2" max="2" width="59.5703125" customWidth="1"/>
    <col min="3" max="3" width="10.7109375" customWidth="1"/>
    <col min="4" max="5" width="7.85546875" customWidth="1"/>
    <col min="6" max="6" width="8" customWidth="1"/>
    <col min="7" max="15" width="7.7109375" customWidth="1"/>
    <col min="16" max="16" width="10.7109375" customWidth="1"/>
    <col min="17" max="18" width="9.7109375" customWidth="1"/>
    <col min="21" max="21" width="13.7109375" bestFit="1" customWidth="1"/>
    <col min="258" max="258" width="59.5703125" customWidth="1"/>
    <col min="259" max="259" width="10.7109375" customWidth="1"/>
    <col min="260" max="261" width="7.85546875" customWidth="1"/>
    <col min="262" max="262" width="8" customWidth="1"/>
    <col min="263" max="268" width="7.7109375" customWidth="1"/>
    <col min="269" max="271" width="0" hidden="1" customWidth="1"/>
    <col min="272" max="272" width="10.7109375" customWidth="1"/>
    <col min="273" max="274" width="9.7109375" customWidth="1"/>
    <col min="277" max="277" width="13.7109375" bestFit="1" customWidth="1"/>
    <col min="514" max="514" width="59.5703125" customWidth="1"/>
    <col min="515" max="515" width="10.7109375" customWidth="1"/>
    <col min="516" max="517" width="7.85546875" customWidth="1"/>
    <col min="518" max="518" width="8" customWidth="1"/>
    <col min="519" max="524" width="7.7109375" customWidth="1"/>
    <col min="525" max="527" width="0" hidden="1" customWidth="1"/>
    <col min="528" max="528" width="10.7109375" customWidth="1"/>
    <col min="529" max="530" width="9.7109375" customWidth="1"/>
    <col min="533" max="533" width="13.7109375" bestFit="1" customWidth="1"/>
    <col min="770" max="770" width="59.5703125" customWidth="1"/>
    <col min="771" max="771" width="10.7109375" customWidth="1"/>
    <col min="772" max="773" width="7.85546875" customWidth="1"/>
    <col min="774" max="774" width="8" customWidth="1"/>
    <col min="775" max="780" width="7.7109375" customWidth="1"/>
    <col min="781" max="783" width="0" hidden="1" customWidth="1"/>
    <col min="784" max="784" width="10.7109375" customWidth="1"/>
    <col min="785" max="786" width="9.7109375" customWidth="1"/>
    <col min="789" max="789" width="13.7109375" bestFit="1" customWidth="1"/>
    <col min="1026" max="1026" width="59.5703125" customWidth="1"/>
    <col min="1027" max="1027" width="10.7109375" customWidth="1"/>
    <col min="1028" max="1029" width="7.85546875" customWidth="1"/>
    <col min="1030" max="1030" width="8" customWidth="1"/>
    <col min="1031" max="1036" width="7.7109375" customWidth="1"/>
    <col min="1037" max="1039" width="0" hidden="1" customWidth="1"/>
    <col min="1040" max="1040" width="10.7109375" customWidth="1"/>
    <col min="1041" max="1042" width="9.7109375" customWidth="1"/>
    <col min="1045" max="1045" width="13.7109375" bestFit="1" customWidth="1"/>
    <col min="1282" max="1282" width="59.5703125" customWidth="1"/>
    <col min="1283" max="1283" width="10.7109375" customWidth="1"/>
    <col min="1284" max="1285" width="7.85546875" customWidth="1"/>
    <col min="1286" max="1286" width="8" customWidth="1"/>
    <col min="1287" max="1292" width="7.7109375" customWidth="1"/>
    <col min="1293" max="1295" width="0" hidden="1" customWidth="1"/>
    <col min="1296" max="1296" width="10.7109375" customWidth="1"/>
    <col min="1297" max="1298" width="9.7109375" customWidth="1"/>
    <col min="1301" max="1301" width="13.7109375" bestFit="1" customWidth="1"/>
    <col min="1538" max="1538" width="59.5703125" customWidth="1"/>
    <col min="1539" max="1539" width="10.7109375" customWidth="1"/>
    <col min="1540" max="1541" width="7.85546875" customWidth="1"/>
    <col min="1542" max="1542" width="8" customWidth="1"/>
    <col min="1543" max="1548" width="7.7109375" customWidth="1"/>
    <col min="1549" max="1551" width="0" hidden="1" customWidth="1"/>
    <col min="1552" max="1552" width="10.7109375" customWidth="1"/>
    <col min="1553" max="1554" width="9.7109375" customWidth="1"/>
    <col min="1557" max="1557" width="13.7109375" bestFit="1" customWidth="1"/>
    <col min="1794" max="1794" width="59.5703125" customWidth="1"/>
    <col min="1795" max="1795" width="10.7109375" customWidth="1"/>
    <col min="1796" max="1797" width="7.85546875" customWidth="1"/>
    <col min="1798" max="1798" width="8" customWidth="1"/>
    <col min="1799" max="1804" width="7.7109375" customWidth="1"/>
    <col min="1805" max="1807" width="0" hidden="1" customWidth="1"/>
    <col min="1808" max="1808" width="10.7109375" customWidth="1"/>
    <col min="1809" max="1810" width="9.7109375" customWidth="1"/>
    <col min="1813" max="1813" width="13.7109375" bestFit="1" customWidth="1"/>
    <col min="2050" max="2050" width="59.5703125" customWidth="1"/>
    <col min="2051" max="2051" width="10.7109375" customWidth="1"/>
    <col min="2052" max="2053" width="7.85546875" customWidth="1"/>
    <col min="2054" max="2054" width="8" customWidth="1"/>
    <col min="2055" max="2060" width="7.7109375" customWidth="1"/>
    <col min="2061" max="2063" width="0" hidden="1" customWidth="1"/>
    <col min="2064" max="2064" width="10.7109375" customWidth="1"/>
    <col min="2065" max="2066" width="9.7109375" customWidth="1"/>
    <col min="2069" max="2069" width="13.7109375" bestFit="1" customWidth="1"/>
    <col min="2306" max="2306" width="59.5703125" customWidth="1"/>
    <col min="2307" max="2307" width="10.7109375" customWidth="1"/>
    <col min="2308" max="2309" width="7.85546875" customWidth="1"/>
    <col min="2310" max="2310" width="8" customWidth="1"/>
    <col min="2311" max="2316" width="7.7109375" customWidth="1"/>
    <col min="2317" max="2319" width="0" hidden="1" customWidth="1"/>
    <col min="2320" max="2320" width="10.7109375" customWidth="1"/>
    <col min="2321" max="2322" width="9.7109375" customWidth="1"/>
    <col min="2325" max="2325" width="13.7109375" bestFit="1" customWidth="1"/>
    <col min="2562" max="2562" width="59.5703125" customWidth="1"/>
    <col min="2563" max="2563" width="10.7109375" customWidth="1"/>
    <col min="2564" max="2565" width="7.85546875" customWidth="1"/>
    <col min="2566" max="2566" width="8" customWidth="1"/>
    <col min="2567" max="2572" width="7.7109375" customWidth="1"/>
    <col min="2573" max="2575" width="0" hidden="1" customWidth="1"/>
    <col min="2576" max="2576" width="10.7109375" customWidth="1"/>
    <col min="2577" max="2578" width="9.7109375" customWidth="1"/>
    <col min="2581" max="2581" width="13.7109375" bestFit="1" customWidth="1"/>
    <col min="2818" max="2818" width="59.5703125" customWidth="1"/>
    <col min="2819" max="2819" width="10.7109375" customWidth="1"/>
    <col min="2820" max="2821" width="7.85546875" customWidth="1"/>
    <col min="2822" max="2822" width="8" customWidth="1"/>
    <col min="2823" max="2828" width="7.7109375" customWidth="1"/>
    <col min="2829" max="2831" width="0" hidden="1" customWidth="1"/>
    <col min="2832" max="2832" width="10.7109375" customWidth="1"/>
    <col min="2833" max="2834" width="9.7109375" customWidth="1"/>
    <col min="2837" max="2837" width="13.7109375" bestFit="1" customWidth="1"/>
    <col min="3074" max="3074" width="59.5703125" customWidth="1"/>
    <col min="3075" max="3075" width="10.7109375" customWidth="1"/>
    <col min="3076" max="3077" width="7.85546875" customWidth="1"/>
    <col min="3078" max="3078" width="8" customWidth="1"/>
    <col min="3079" max="3084" width="7.7109375" customWidth="1"/>
    <col min="3085" max="3087" width="0" hidden="1" customWidth="1"/>
    <col min="3088" max="3088" width="10.7109375" customWidth="1"/>
    <col min="3089" max="3090" width="9.7109375" customWidth="1"/>
    <col min="3093" max="3093" width="13.7109375" bestFit="1" customWidth="1"/>
    <col min="3330" max="3330" width="59.5703125" customWidth="1"/>
    <col min="3331" max="3331" width="10.7109375" customWidth="1"/>
    <col min="3332" max="3333" width="7.85546875" customWidth="1"/>
    <col min="3334" max="3334" width="8" customWidth="1"/>
    <col min="3335" max="3340" width="7.7109375" customWidth="1"/>
    <col min="3341" max="3343" width="0" hidden="1" customWidth="1"/>
    <col min="3344" max="3344" width="10.7109375" customWidth="1"/>
    <col min="3345" max="3346" width="9.7109375" customWidth="1"/>
    <col min="3349" max="3349" width="13.7109375" bestFit="1" customWidth="1"/>
    <col min="3586" max="3586" width="59.5703125" customWidth="1"/>
    <col min="3587" max="3587" width="10.7109375" customWidth="1"/>
    <col min="3588" max="3589" width="7.85546875" customWidth="1"/>
    <col min="3590" max="3590" width="8" customWidth="1"/>
    <col min="3591" max="3596" width="7.7109375" customWidth="1"/>
    <col min="3597" max="3599" width="0" hidden="1" customWidth="1"/>
    <col min="3600" max="3600" width="10.7109375" customWidth="1"/>
    <col min="3601" max="3602" width="9.7109375" customWidth="1"/>
    <col min="3605" max="3605" width="13.7109375" bestFit="1" customWidth="1"/>
    <col min="3842" max="3842" width="59.5703125" customWidth="1"/>
    <col min="3843" max="3843" width="10.7109375" customWidth="1"/>
    <col min="3844" max="3845" width="7.85546875" customWidth="1"/>
    <col min="3846" max="3846" width="8" customWidth="1"/>
    <col min="3847" max="3852" width="7.7109375" customWidth="1"/>
    <col min="3853" max="3855" width="0" hidden="1" customWidth="1"/>
    <col min="3856" max="3856" width="10.7109375" customWidth="1"/>
    <col min="3857" max="3858" width="9.7109375" customWidth="1"/>
    <col min="3861" max="3861" width="13.7109375" bestFit="1" customWidth="1"/>
    <col min="4098" max="4098" width="59.5703125" customWidth="1"/>
    <col min="4099" max="4099" width="10.7109375" customWidth="1"/>
    <col min="4100" max="4101" width="7.85546875" customWidth="1"/>
    <col min="4102" max="4102" width="8" customWidth="1"/>
    <col min="4103" max="4108" width="7.7109375" customWidth="1"/>
    <col min="4109" max="4111" width="0" hidden="1" customWidth="1"/>
    <col min="4112" max="4112" width="10.7109375" customWidth="1"/>
    <col min="4113" max="4114" width="9.7109375" customWidth="1"/>
    <col min="4117" max="4117" width="13.7109375" bestFit="1" customWidth="1"/>
    <col min="4354" max="4354" width="59.5703125" customWidth="1"/>
    <col min="4355" max="4355" width="10.7109375" customWidth="1"/>
    <col min="4356" max="4357" width="7.85546875" customWidth="1"/>
    <col min="4358" max="4358" width="8" customWidth="1"/>
    <col min="4359" max="4364" width="7.7109375" customWidth="1"/>
    <col min="4365" max="4367" width="0" hidden="1" customWidth="1"/>
    <col min="4368" max="4368" width="10.7109375" customWidth="1"/>
    <col min="4369" max="4370" width="9.7109375" customWidth="1"/>
    <col min="4373" max="4373" width="13.7109375" bestFit="1" customWidth="1"/>
    <col min="4610" max="4610" width="59.5703125" customWidth="1"/>
    <col min="4611" max="4611" width="10.7109375" customWidth="1"/>
    <col min="4612" max="4613" width="7.85546875" customWidth="1"/>
    <col min="4614" max="4614" width="8" customWidth="1"/>
    <col min="4615" max="4620" width="7.7109375" customWidth="1"/>
    <col min="4621" max="4623" width="0" hidden="1" customWidth="1"/>
    <col min="4624" max="4624" width="10.7109375" customWidth="1"/>
    <col min="4625" max="4626" width="9.7109375" customWidth="1"/>
    <col min="4629" max="4629" width="13.7109375" bestFit="1" customWidth="1"/>
    <col min="4866" max="4866" width="59.5703125" customWidth="1"/>
    <col min="4867" max="4867" width="10.7109375" customWidth="1"/>
    <col min="4868" max="4869" width="7.85546875" customWidth="1"/>
    <col min="4870" max="4870" width="8" customWidth="1"/>
    <col min="4871" max="4876" width="7.7109375" customWidth="1"/>
    <col min="4877" max="4879" width="0" hidden="1" customWidth="1"/>
    <col min="4880" max="4880" width="10.7109375" customWidth="1"/>
    <col min="4881" max="4882" width="9.7109375" customWidth="1"/>
    <col min="4885" max="4885" width="13.7109375" bestFit="1" customWidth="1"/>
    <col min="5122" max="5122" width="59.5703125" customWidth="1"/>
    <col min="5123" max="5123" width="10.7109375" customWidth="1"/>
    <col min="5124" max="5125" width="7.85546875" customWidth="1"/>
    <col min="5126" max="5126" width="8" customWidth="1"/>
    <col min="5127" max="5132" width="7.7109375" customWidth="1"/>
    <col min="5133" max="5135" width="0" hidden="1" customWidth="1"/>
    <col min="5136" max="5136" width="10.7109375" customWidth="1"/>
    <col min="5137" max="5138" width="9.7109375" customWidth="1"/>
    <col min="5141" max="5141" width="13.7109375" bestFit="1" customWidth="1"/>
    <col min="5378" max="5378" width="59.5703125" customWidth="1"/>
    <col min="5379" max="5379" width="10.7109375" customWidth="1"/>
    <col min="5380" max="5381" width="7.85546875" customWidth="1"/>
    <col min="5382" max="5382" width="8" customWidth="1"/>
    <col min="5383" max="5388" width="7.7109375" customWidth="1"/>
    <col min="5389" max="5391" width="0" hidden="1" customWidth="1"/>
    <col min="5392" max="5392" width="10.7109375" customWidth="1"/>
    <col min="5393" max="5394" width="9.7109375" customWidth="1"/>
    <col min="5397" max="5397" width="13.7109375" bestFit="1" customWidth="1"/>
    <col min="5634" max="5634" width="59.5703125" customWidth="1"/>
    <col min="5635" max="5635" width="10.7109375" customWidth="1"/>
    <col min="5636" max="5637" width="7.85546875" customWidth="1"/>
    <col min="5638" max="5638" width="8" customWidth="1"/>
    <col min="5639" max="5644" width="7.7109375" customWidth="1"/>
    <col min="5645" max="5647" width="0" hidden="1" customWidth="1"/>
    <col min="5648" max="5648" width="10.7109375" customWidth="1"/>
    <col min="5649" max="5650" width="9.7109375" customWidth="1"/>
    <col min="5653" max="5653" width="13.7109375" bestFit="1" customWidth="1"/>
    <col min="5890" max="5890" width="59.5703125" customWidth="1"/>
    <col min="5891" max="5891" width="10.7109375" customWidth="1"/>
    <col min="5892" max="5893" width="7.85546875" customWidth="1"/>
    <col min="5894" max="5894" width="8" customWidth="1"/>
    <col min="5895" max="5900" width="7.7109375" customWidth="1"/>
    <col min="5901" max="5903" width="0" hidden="1" customWidth="1"/>
    <col min="5904" max="5904" width="10.7109375" customWidth="1"/>
    <col min="5905" max="5906" width="9.7109375" customWidth="1"/>
    <col min="5909" max="5909" width="13.7109375" bestFit="1" customWidth="1"/>
    <col min="6146" max="6146" width="59.5703125" customWidth="1"/>
    <col min="6147" max="6147" width="10.7109375" customWidth="1"/>
    <col min="6148" max="6149" width="7.85546875" customWidth="1"/>
    <col min="6150" max="6150" width="8" customWidth="1"/>
    <col min="6151" max="6156" width="7.7109375" customWidth="1"/>
    <col min="6157" max="6159" width="0" hidden="1" customWidth="1"/>
    <col min="6160" max="6160" width="10.7109375" customWidth="1"/>
    <col min="6161" max="6162" width="9.7109375" customWidth="1"/>
    <col min="6165" max="6165" width="13.7109375" bestFit="1" customWidth="1"/>
    <col min="6402" max="6402" width="59.5703125" customWidth="1"/>
    <col min="6403" max="6403" width="10.7109375" customWidth="1"/>
    <col min="6404" max="6405" width="7.85546875" customWidth="1"/>
    <col min="6406" max="6406" width="8" customWidth="1"/>
    <col min="6407" max="6412" width="7.7109375" customWidth="1"/>
    <col min="6413" max="6415" width="0" hidden="1" customWidth="1"/>
    <col min="6416" max="6416" width="10.7109375" customWidth="1"/>
    <col min="6417" max="6418" width="9.7109375" customWidth="1"/>
    <col min="6421" max="6421" width="13.7109375" bestFit="1" customWidth="1"/>
    <col min="6658" max="6658" width="59.5703125" customWidth="1"/>
    <col min="6659" max="6659" width="10.7109375" customWidth="1"/>
    <col min="6660" max="6661" width="7.85546875" customWidth="1"/>
    <col min="6662" max="6662" width="8" customWidth="1"/>
    <col min="6663" max="6668" width="7.7109375" customWidth="1"/>
    <col min="6669" max="6671" width="0" hidden="1" customWidth="1"/>
    <col min="6672" max="6672" width="10.7109375" customWidth="1"/>
    <col min="6673" max="6674" width="9.7109375" customWidth="1"/>
    <col min="6677" max="6677" width="13.7109375" bestFit="1" customWidth="1"/>
    <col min="6914" max="6914" width="59.5703125" customWidth="1"/>
    <col min="6915" max="6915" width="10.7109375" customWidth="1"/>
    <col min="6916" max="6917" width="7.85546875" customWidth="1"/>
    <col min="6918" max="6918" width="8" customWidth="1"/>
    <col min="6919" max="6924" width="7.7109375" customWidth="1"/>
    <col min="6925" max="6927" width="0" hidden="1" customWidth="1"/>
    <col min="6928" max="6928" width="10.7109375" customWidth="1"/>
    <col min="6929" max="6930" width="9.7109375" customWidth="1"/>
    <col min="6933" max="6933" width="13.7109375" bestFit="1" customWidth="1"/>
    <col min="7170" max="7170" width="59.5703125" customWidth="1"/>
    <col min="7171" max="7171" width="10.7109375" customWidth="1"/>
    <col min="7172" max="7173" width="7.85546875" customWidth="1"/>
    <col min="7174" max="7174" width="8" customWidth="1"/>
    <col min="7175" max="7180" width="7.7109375" customWidth="1"/>
    <col min="7181" max="7183" width="0" hidden="1" customWidth="1"/>
    <col min="7184" max="7184" width="10.7109375" customWidth="1"/>
    <col min="7185" max="7186" width="9.7109375" customWidth="1"/>
    <col min="7189" max="7189" width="13.7109375" bestFit="1" customWidth="1"/>
    <col min="7426" max="7426" width="59.5703125" customWidth="1"/>
    <col min="7427" max="7427" width="10.7109375" customWidth="1"/>
    <col min="7428" max="7429" width="7.85546875" customWidth="1"/>
    <col min="7430" max="7430" width="8" customWidth="1"/>
    <col min="7431" max="7436" width="7.7109375" customWidth="1"/>
    <col min="7437" max="7439" width="0" hidden="1" customWidth="1"/>
    <col min="7440" max="7440" width="10.7109375" customWidth="1"/>
    <col min="7441" max="7442" width="9.7109375" customWidth="1"/>
    <col min="7445" max="7445" width="13.7109375" bestFit="1" customWidth="1"/>
    <col min="7682" max="7682" width="59.5703125" customWidth="1"/>
    <col min="7683" max="7683" width="10.7109375" customWidth="1"/>
    <col min="7684" max="7685" width="7.85546875" customWidth="1"/>
    <col min="7686" max="7686" width="8" customWidth="1"/>
    <col min="7687" max="7692" width="7.7109375" customWidth="1"/>
    <col min="7693" max="7695" width="0" hidden="1" customWidth="1"/>
    <col min="7696" max="7696" width="10.7109375" customWidth="1"/>
    <col min="7697" max="7698" width="9.7109375" customWidth="1"/>
    <col min="7701" max="7701" width="13.7109375" bestFit="1" customWidth="1"/>
    <col min="7938" max="7938" width="59.5703125" customWidth="1"/>
    <col min="7939" max="7939" width="10.7109375" customWidth="1"/>
    <col min="7940" max="7941" width="7.85546875" customWidth="1"/>
    <col min="7942" max="7942" width="8" customWidth="1"/>
    <col min="7943" max="7948" width="7.7109375" customWidth="1"/>
    <col min="7949" max="7951" width="0" hidden="1" customWidth="1"/>
    <col min="7952" max="7952" width="10.7109375" customWidth="1"/>
    <col min="7953" max="7954" width="9.7109375" customWidth="1"/>
    <col min="7957" max="7957" width="13.7109375" bestFit="1" customWidth="1"/>
    <col min="8194" max="8194" width="59.5703125" customWidth="1"/>
    <col min="8195" max="8195" width="10.7109375" customWidth="1"/>
    <col min="8196" max="8197" width="7.85546875" customWidth="1"/>
    <col min="8198" max="8198" width="8" customWidth="1"/>
    <col min="8199" max="8204" width="7.7109375" customWidth="1"/>
    <col min="8205" max="8207" width="0" hidden="1" customWidth="1"/>
    <col min="8208" max="8208" width="10.7109375" customWidth="1"/>
    <col min="8209" max="8210" width="9.7109375" customWidth="1"/>
    <col min="8213" max="8213" width="13.7109375" bestFit="1" customWidth="1"/>
    <col min="8450" max="8450" width="59.5703125" customWidth="1"/>
    <col min="8451" max="8451" width="10.7109375" customWidth="1"/>
    <col min="8452" max="8453" width="7.85546875" customWidth="1"/>
    <col min="8454" max="8454" width="8" customWidth="1"/>
    <col min="8455" max="8460" width="7.7109375" customWidth="1"/>
    <col min="8461" max="8463" width="0" hidden="1" customWidth="1"/>
    <col min="8464" max="8464" width="10.7109375" customWidth="1"/>
    <col min="8465" max="8466" width="9.7109375" customWidth="1"/>
    <col min="8469" max="8469" width="13.7109375" bestFit="1" customWidth="1"/>
    <col min="8706" max="8706" width="59.5703125" customWidth="1"/>
    <col min="8707" max="8707" width="10.7109375" customWidth="1"/>
    <col min="8708" max="8709" width="7.85546875" customWidth="1"/>
    <col min="8710" max="8710" width="8" customWidth="1"/>
    <col min="8711" max="8716" width="7.7109375" customWidth="1"/>
    <col min="8717" max="8719" width="0" hidden="1" customWidth="1"/>
    <col min="8720" max="8720" width="10.7109375" customWidth="1"/>
    <col min="8721" max="8722" width="9.7109375" customWidth="1"/>
    <col min="8725" max="8725" width="13.7109375" bestFit="1" customWidth="1"/>
    <col min="8962" max="8962" width="59.5703125" customWidth="1"/>
    <col min="8963" max="8963" width="10.7109375" customWidth="1"/>
    <col min="8964" max="8965" width="7.85546875" customWidth="1"/>
    <col min="8966" max="8966" width="8" customWidth="1"/>
    <col min="8967" max="8972" width="7.7109375" customWidth="1"/>
    <col min="8973" max="8975" width="0" hidden="1" customWidth="1"/>
    <col min="8976" max="8976" width="10.7109375" customWidth="1"/>
    <col min="8977" max="8978" width="9.7109375" customWidth="1"/>
    <col min="8981" max="8981" width="13.7109375" bestFit="1" customWidth="1"/>
    <col min="9218" max="9218" width="59.5703125" customWidth="1"/>
    <col min="9219" max="9219" width="10.7109375" customWidth="1"/>
    <col min="9220" max="9221" width="7.85546875" customWidth="1"/>
    <col min="9222" max="9222" width="8" customWidth="1"/>
    <col min="9223" max="9228" width="7.7109375" customWidth="1"/>
    <col min="9229" max="9231" width="0" hidden="1" customWidth="1"/>
    <col min="9232" max="9232" width="10.7109375" customWidth="1"/>
    <col min="9233" max="9234" width="9.7109375" customWidth="1"/>
    <col min="9237" max="9237" width="13.7109375" bestFit="1" customWidth="1"/>
    <col min="9474" max="9474" width="59.5703125" customWidth="1"/>
    <col min="9475" max="9475" width="10.7109375" customWidth="1"/>
    <col min="9476" max="9477" width="7.85546875" customWidth="1"/>
    <col min="9478" max="9478" width="8" customWidth="1"/>
    <col min="9479" max="9484" width="7.7109375" customWidth="1"/>
    <col min="9485" max="9487" width="0" hidden="1" customWidth="1"/>
    <col min="9488" max="9488" width="10.7109375" customWidth="1"/>
    <col min="9489" max="9490" width="9.7109375" customWidth="1"/>
    <col min="9493" max="9493" width="13.7109375" bestFit="1" customWidth="1"/>
    <col min="9730" max="9730" width="59.5703125" customWidth="1"/>
    <col min="9731" max="9731" width="10.7109375" customWidth="1"/>
    <col min="9732" max="9733" width="7.85546875" customWidth="1"/>
    <col min="9734" max="9734" width="8" customWidth="1"/>
    <col min="9735" max="9740" width="7.7109375" customWidth="1"/>
    <col min="9741" max="9743" width="0" hidden="1" customWidth="1"/>
    <col min="9744" max="9744" width="10.7109375" customWidth="1"/>
    <col min="9745" max="9746" width="9.7109375" customWidth="1"/>
    <col min="9749" max="9749" width="13.7109375" bestFit="1" customWidth="1"/>
    <col min="9986" max="9986" width="59.5703125" customWidth="1"/>
    <col min="9987" max="9987" width="10.7109375" customWidth="1"/>
    <col min="9988" max="9989" width="7.85546875" customWidth="1"/>
    <col min="9990" max="9990" width="8" customWidth="1"/>
    <col min="9991" max="9996" width="7.7109375" customWidth="1"/>
    <col min="9997" max="9999" width="0" hidden="1" customWidth="1"/>
    <col min="10000" max="10000" width="10.7109375" customWidth="1"/>
    <col min="10001" max="10002" width="9.7109375" customWidth="1"/>
    <col min="10005" max="10005" width="13.7109375" bestFit="1" customWidth="1"/>
    <col min="10242" max="10242" width="59.5703125" customWidth="1"/>
    <col min="10243" max="10243" width="10.7109375" customWidth="1"/>
    <col min="10244" max="10245" width="7.85546875" customWidth="1"/>
    <col min="10246" max="10246" width="8" customWidth="1"/>
    <col min="10247" max="10252" width="7.7109375" customWidth="1"/>
    <col min="10253" max="10255" width="0" hidden="1" customWidth="1"/>
    <col min="10256" max="10256" width="10.7109375" customWidth="1"/>
    <col min="10257" max="10258" width="9.7109375" customWidth="1"/>
    <col min="10261" max="10261" width="13.7109375" bestFit="1" customWidth="1"/>
    <col min="10498" max="10498" width="59.5703125" customWidth="1"/>
    <col min="10499" max="10499" width="10.7109375" customWidth="1"/>
    <col min="10500" max="10501" width="7.85546875" customWidth="1"/>
    <col min="10502" max="10502" width="8" customWidth="1"/>
    <col min="10503" max="10508" width="7.7109375" customWidth="1"/>
    <col min="10509" max="10511" width="0" hidden="1" customWidth="1"/>
    <col min="10512" max="10512" width="10.7109375" customWidth="1"/>
    <col min="10513" max="10514" width="9.7109375" customWidth="1"/>
    <col min="10517" max="10517" width="13.7109375" bestFit="1" customWidth="1"/>
    <col min="10754" max="10754" width="59.5703125" customWidth="1"/>
    <col min="10755" max="10755" width="10.7109375" customWidth="1"/>
    <col min="10756" max="10757" width="7.85546875" customWidth="1"/>
    <col min="10758" max="10758" width="8" customWidth="1"/>
    <col min="10759" max="10764" width="7.7109375" customWidth="1"/>
    <col min="10765" max="10767" width="0" hidden="1" customWidth="1"/>
    <col min="10768" max="10768" width="10.7109375" customWidth="1"/>
    <col min="10769" max="10770" width="9.7109375" customWidth="1"/>
    <col min="10773" max="10773" width="13.7109375" bestFit="1" customWidth="1"/>
    <col min="11010" max="11010" width="59.5703125" customWidth="1"/>
    <col min="11011" max="11011" width="10.7109375" customWidth="1"/>
    <col min="11012" max="11013" width="7.85546875" customWidth="1"/>
    <col min="11014" max="11014" width="8" customWidth="1"/>
    <col min="11015" max="11020" width="7.7109375" customWidth="1"/>
    <col min="11021" max="11023" width="0" hidden="1" customWidth="1"/>
    <col min="11024" max="11024" width="10.7109375" customWidth="1"/>
    <col min="11025" max="11026" width="9.7109375" customWidth="1"/>
    <col min="11029" max="11029" width="13.7109375" bestFit="1" customWidth="1"/>
    <col min="11266" max="11266" width="59.5703125" customWidth="1"/>
    <col min="11267" max="11267" width="10.7109375" customWidth="1"/>
    <col min="11268" max="11269" width="7.85546875" customWidth="1"/>
    <col min="11270" max="11270" width="8" customWidth="1"/>
    <col min="11271" max="11276" width="7.7109375" customWidth="1"/>
    <col min="11277" max="11279" width="0" hidden="1" customWidth="1"/>
    <col min="11280" max="11280" width="10.7109375" customWidth="1"/>
    <col min="11281" max="11282" width="9.7109375" customWidth="1"/>
    <col min="11285" max="11285" width="13.7109375" bestFit="1" customWidth="1"/>
    <col min="11522" max="11522" width="59.5703125" customWidth="1"/>
    <col min="11523" max="11523" width="10.7109375" customWidth="1"/>
    <col min="11524" max="11525" width="7.85546875" customWidth="1"/>
    <col min="11526" max="11526" width="8" customWidth="1"/>
    <col min="11527" max="11532" width="7.7109375" customWidth="1"/>
    <col min="11533" max="11535" width="0" hidden="1" customWidth="1"/>
    <col min="11536" max="11536" width="10.7109375" customWidth="1"/>
    <col min="11537" max="11538" width="9.7109375" customWidth="1"/>
    <col min="11541" max="11541" width="13.7109375" bestFit="1" customWidth="1"/>
    <col min="11778" max="11778" width="59.5703125" customWidth="1"/>
    <col min="11779" max="11779" width="10.7109375" customWidth="1"/>
    <col min="11780" max="11781" width="7.85546875" customWidth="1"/>
    <col min="11782" max="11782" width="8" customWidth="1"/>
    <col min="11783" max="11788" width="7.7109375" customWidth="1"/>
    <col min="11789" max="11791" width="0" hidden="1" customWidth="1"/>
    <col min="11792" max="11792" width="10.7109375" customWidth="1"/>
    <col min="11793" max="11794" width="9.7109375" customWidth="1"/>
    <col min="11797" max="11797" width="13.7109375" bestFit="1" customWidth="1"/>
    <col min="12034" max="12034" width="59.5703125" customWidth="1"/>
    <col min="12035" max="12035" width="10.7109375" customWidth="1"/>
    <col min="12036" max="12037" width="7.85546875" customWidth="1"/>
    <col min="12038" max="12038" width="8" customWidth="1"/>
    <col min="12039" max="12044" width="7.7109375" customWidth="1"/>
    <col min="12045" max="12047" width="0" hidden="1" customWidth="1"/>
    <col min="12048" max="12048" width="10.7109375" customWidth="1"/>
    <col min="12049" max="12050" width="9.7109375" customWidth="1"/>
    <col min="12053" max="12053" width="13.7109375" bestFit="1" customWidth="1"/>
    <col min="12290" max="12290" width="59.5703125" customWidth="1"/>
    <col min="12291" max="12291" width="10.7109375" customWidth="1"/>
    <col min="12292" max="12293" width="7.85546875" customWidth="1"/>
    <col min="12294" max="12294" width="8" customWidth="1"/>
    <col min="12295" max="12300" width="7.7109375" customWidth="1"/>
    <col min="12301" max="12303" width="0" hidden="1" customWidth="1"/>
    <col min="12304" max="12304" width="10.7109375" customWidth="1"/>
    <col min="12305" max="12306" width="9.7109375" customWidth="1"/>
    <col min="12309" max="12309" width="13.7109375" bestFit="1" customWidth="1"/>
    <col min="12546" max="12546" width="59.5703125" customWidth="1"/>
    <col min="12547" max="12547" width="10.7109375" customWidth="1"/>
    <col min="12548" max="12549" width="7.85546875" customWidth="1"/>
    <col min="12550" max="12550" width="8" customWidth="1"/>
    <col min="12551" max="12556" width="7.7109375" customWidth="1"/>
    <col min="12557" max="12559" width="0" hidden="1" customWidth="1"/>
    <col min="12560" max="12560" width="10.7109375" customWidth="1"/>
    <col min="12561" max="12562" width="9.7109375" customWidth="1"/>
    <col min="12565" max="12565" width="13.7109375" bestFit="1" customWidth="1"/>
    <col min="12802" max="12802" width="59.5703125" customWidth="1"/>
    <col min="12803" max="12803" width="10.7109375" customWidth="1"/>
    <col min="12804" max="12805" width="7.85546875" customWidth="1"/>
    <col min="12806" max="12806" width="8" customWidth="1"/>
    <col min="12807" max="12812" width="7.7109375" customWidth="1"/>
    <col min="12813" max="12815" width="0" hidden="1" customWidth="1"/>
    <col min="12816" max="12816" width="10.7109375" customWidth="1"/>
    <col min="12817" max="12818" width="9.7109375" customWidth="1"/>
    <col min="12821" max="12821" width="13.7109375" bestFit="1" customWidth="1"/>
    <col min="13058" max="13058" width="59.5703125" customWidth="1"/>
    <col min="13059" max="13059" width="10.7109375" customWidth="1"/>
    <col min="13060" max="13061" width="7.85546875" customWidth="1"/>
    <col min="13062" max="13062" width="8" customWidth="1"/>
    <col min="13063" max="13068" width="7.7109375" customWidth="1"/>
    <col min="13069" max="13071" width="0" hidden="1" customWidth="1"/>
    <col min="13072" max="13072" width="10.7109375" customWidth="1"/>
    <col min="13073" max="13074" width="9.7109375" customWidth="1"/>
    <col min="13077" max="13077" width="13.7109375" bestFit="1" customWidth="1"/>
    <col min="13314" max="13314" width="59.5703125" customWidth="1"/>
    <col min="13315" max="13315" width="10.7109375" customWidth="1"/>
    <col min="13316" max="13317" width="7.85546875" customWidth="1"/>
    <col min="13318" max="13318" width="8" customWidth="1"/>
    <col min="13319" max="13324" width="7.7109375" customWidth="1"/>
    <col min="13325" max="13327" width="0" hidden="1" customWidth="1"/>
    <col min="13328" max="13328" width="10.7109375" customWidth="1"/>
    <col min="13329" max="13330" width="9.7109375" customWidth="1"/>
    <col min="13333" max="13333" width="13.7109375" bestFit="1" customWidth="1"/>
    <col min="13570" max="13570" width="59.5703125" customWidth="1"/>
    <col min="13571" max="13571" width="10.7109375" customWidth="1"/>
    <col min="13572" max="13573" width="7.85546875" customWidth="1"/>
    <col min="13574" max="13574" width="8" customWidth="1"/>
    <col min="13575" max="13580" width="7.7109375" customWidth="1"/>
    <col min="13581" max="13583" width="0" hidden="1" customWidth="1"/>
    <col min="13584" max="13584" width="10.7109375" customWidth="1"/>
    <col min="13585" max="13586" width="9.7109375" customWidth="1"/>
    <col min="13589" max="13589" width="13.7109375" bestFit="1" customWidth="1"/>
    <col min="13826" max="13826" width="59.5703125" customWidth="1"/>
    <col min="13827" max="13827" width="10.7109375" customWidth="1"/>
    <col min="13828" max="13829" width="7.85546875" customWidth="1"/>
    <col min="13830" max="13830" width="8" customWidth="1"/>
    <col min="13831" max="13836" width="7.7109375" customWidth="1"/>
    <col min="13837" max="13839" width="0" hidden="1" customWidth="1"/>
    <col min="13840" max="13840" width="10.7109375" customWidth="1"/>
    <col min="13841" max="13842" width="9.7109375" customWidth="1"/>
    <col min="13845" max="13845" width="13.7109375" bestFit="1" customWidth="1"/>
    <col min="14082" max="14082" width="59.5703125" customWidth="1"/>
    <col min="14083" max="14083" width="10.7109375" customWidth="1"/>
    <col min="14084" max="14085" width="7.85546875" customWidth="1"/>
    <col min="14086" max="14086" width="8" customWidth="1"/>
    <col min="14087" max="14092" width="7.7109375" customWidth="1"/>
    <col min="14093" max="14095" width="0" hidden="1" customWidth="1"/>
    <col min="14096" max="14096" width="10.7109375" customWidth="1"/>
    <col min="14097" max="14098" width="9.7109375" customWidth="1"/>
    <col min="14101" max="14101" width="13.7109375" bestFit="1" customWidth="1"/>
    <col min="14338" max="14338" width="59.5703125" customWidth="1"/>
    <col min="14339" max="14339" width="10.7109375" customWidth="1"/>
    <col min="14340" max="14341" width="7.85546875" customWidth="1"/>
    <col min="14342" max="14342" width="8" customWidth="1"/>
    <col min="14343" max="14348" width="7.7109375" customWidth="1"/>
    <col min="14349" max="14351" width="0" hidden="1" customWidth="1"/>
    <col min="14352" max="14352" width="10.7109375" customWidth="1"/>
    <col min="14353" max="14354" width="9.7109375" customWidth="1"/>
    <col min="14357" max="14357" width="13.7109375" bestFit="1" customWidth="1"/>
    <col min="14594" max="14594" width="59.5703125" customWidth="1"/>
    <col min="14595" max="14595" width="10.7109375" customWidth="1"/>
    <col min="14596" max="14597" width="7.85546875" customWidth="1"/>
    <col min="14598" max="14598" width="8" customWidth="1"/>
    <col min="14599" max="14604" width="7.7109375" customWidth="1"/>
    <col min="14605" max="14607" width="0" hidden="1" customWidth="1"/>
    <col min="14608" max="14608" width="10.7109375" customWidth="1"/>
    <col min="14609" max="14610" width="9.7109375" customWidth="1"/>
    <col min="14613" max="14613" width="13.7109375" bestFit="1" customWidth="1"/>
    <col min="14850" max="14850" width="59.5703125" customWidth="1"/>
    <col min="14851" max="14851" width="10.7109375" customWidth="1"/>
    <col min="14852" max="14853" width="7.85546875" customWidth="1"/>
    <col min="14854" max="14854" width="8" customWidth="1"/>
    <col min="14855" max="14860" width="7.7109375" customWidth="1"/>
    <col min="14861" max="14863" width="0" hidden="1" customWidth="1"/>
    <col min="14864" max="14864" width="10.7109375" customWidth="1"/>
    <col min="14865" max="14866" width="9.7109375" customWidth="1"/>
    <col min="14869" max="14869" width="13.7109375" bestFit="1" customWidth="1"/>
    <col min="15106" max="15106" width="59.5703125" customWidth="1"/>
    <col min="15107" max="15107" width="10.7109375" customWidth="1"/>
    <col min="15108" max="15109" width="7.85546875" customWidth="1"/>
    <col min="15110" max="15110" width="8" customWidth="1"/>
    <col min="15111" max="15116" width="7.7109375" customWidth="1"/>
    <col min="15117" max="15119" width="0" hidden="1" customWidth="1"/>
    <col min="15120" max="15120" width="10.7109375" customWidth="1"/>
    <col min="15121" max="15122" width="9.7109375" customWidth="1"/>
    <col min="15125" max="15125" width="13.7109375" bestFit="1" customWidth="1"/>
    <col min="15362" max="15362" width="59.5703125" customWidth="1"/>
    <col min="15363" max="15363" width="10.7109375" customWidth="1"/>
    <col min="15364" max="15365" width="7.85546875" customWidth="1"/>
    <col min="15366" max="15366" width="8" customWidth="1"/>
    <col min="15367" max="15372" width="7.7109375" customWidth="1"/>
    <col min="15373" max="15375" width="0" hidden="1" customWidth="1"/>
    <col min="15376" max="15376" width="10.7109375" customWidth="1"/>
    <col min="15377" max="15378" width="9.7109375" customWidth="1"/>
    <col min="15381" max="15381" width="13.7109375" bestFit="1" customWidth="1"/>
    <col min="15618" max="15618" width="59.5703125" customWidth="1"/>
    <col min="15619" max="15619" width="10.7109375" customWidth="1"/>
    <col min="15620" max="15621" width="7.85546875" customWidth="1"/>
    <col min="15622" max="15622" width="8" customWidth="1"/>
    <col min="15623" max="15628" width="7.7109375" customWidth="1"/>
    <col min="15629" max="15631" width="0" hidden="1" customWidth="1"/>
    <col min="15632" max="15632" width="10.7109375" customWidth="1"/>
    <col min="15633" max="15634" width="9.7109375" customWidth="1"/>
    <col min="15637" max="15637" width="13.7109375" bestFit="1" customWidth="1"/>
    <col min="15874" max="15874" width="59.5703125" customWidth="1"/>
    <col min="15875" max="15875" width="10.7109375" customWidth="1"/>
    <col min="15876" max="15877" width="7.85546875" customWidth="1"/>
    <col min="15878" max="15878" width="8" customWidth="1"/>
    <col min="15879" max="15884" width="7.7109375" customWidth="1"/>
    <col min="15885" max="15887" width="0" hidden="1" customWidth="1"/>
    <col min="15888" max="15888" width="10.7109375" customWidth="1"/>
    <col min="15889" max="15890" width="9.7109375" customWidth="1"/>
    <col min="15893" max="15893" width="13.7109375" bestFit="1" customWidth="1"/>
    <col min="16130" max="16130" width="59.5703125" customWidth="1"/>
    <col min="16131" max="16131" width="10.7109375" customWidth="1"/>
    <col min="16132" max="16133" width="7.85546875" customWidth="1"/>
    <col min="16134" max="16134" width="8" customWidth="1"/>
    <col min="16135" max="16140" width="7.7109375" customWidth="1"/>
    <col min="16141" max="16143" width="0" hidden="1" customWidth="1"/>
    <col min="16144" max="16144" width="10.7109375" customWidth="1"/>
    <col min="16145" max="16146" width="9.7109375" customWidth="1"/>
    <col min="16149" max="16149" width="13.7109375" bestFit="1" customWidth="1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15.75" x14ac:dyDescent="0.25">
      <c r="B2" s="8" t="s">
        <v>71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2" ht="16.5" customHeight="1" x14ac:dyDescent="0.25">
      <c r="B3" s="8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2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T4" s="2"/>
      <c r="U4" s="2"/>
      <c r="V4" s="2"/>
    </row>
    <row r="5" spans="1:22" ht="21" customHeight="1" x14ac:dyDescent="0.25">
      <c r="B5" s="33" t="s">
        <v>1</v>
      </c>
      <c r="C5" s="28" t="s">
        <v>60</v>
      </c>
      <c r="D5" s="34" t="s">
        <v>62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 t="s">
        <v>40</v>
      </c>
      <c r="R5" s="35"/>
      <c r="T5" s="2"/>
      <c r="U5" s="2"/>
      <c r="V5" s="2"/>
    </row>
    <row r="6" spans="1:22" ht="31.5" customHeight="1" x14ac:dyDescent="0.25">
      <c r="A6" s="2"/>
      <c r="B6" s="33"/>
      <c r="C6" s="20" t="s">
        <v>72</v>
      </c>
      <c r="D6" s="31" t="s">
        <v>41</v>
      </c>
      <c r="E6" s="31" t="s">
        <v>42</v>
      </c>
      <c r="F6" s="31" t="s">
        <v>43</v>
      </c>
      <c r="G6" s="31" t="s">
        <v>44</v>
      </c>
      <c r="H6" s="31" t="s">
        <v>45</v>
      </c>
      <c r="I6" s="31" t="s">
        <v>46</v>
      </c>
      <c r="J6" s="31" t="s">
        <v>47</v>
      </c>
      <c r="K6" s="31" t="s">
        <v>48</v>
      </c>
      <c r="L6" s="31" t="s">
        <v>49</v>
      </c>
      <c r="M6" s="31" t="s">
        <v>50</v>
      </c>
      <c r="N6" s="31" t="s">
        <v>51</v>
      </c>
      <c r="O6" s="31" t="s">
        <v>52</v>
      </c>
      <c r="P6" s="31" t="s">
        <v>73</v>
      </c>
      <c r="Q6" s="31" t="s">
        <v>4</v>
      </c>
      <c r="R6" s="31" t="s">
        <v>3</v>
      </c>
      <c r="T6" s="2"/>
      <c r="U6" s="2"/>
      <c r="V6" s="2"/>
    </row>
    <row r="7" spans="1:22" ht="21" customHeight="1" x14ac:dyDescent="0.25">
      <c r="A7" s="2"/>
      <c r="B7" s="22" t="s">
        <v>53</v>
      </c>
      <c r="C7" s="23">
        <f>+C8+C40</f>
        <v>1240.2637200000001</v>
      </c>
      <c r="D7" s="23">
        <f>+D8+D40</f>
        <v>517.72319999999991</v>
      </c>
      <c r="E7" s="23">
        <f t="shared" ref="E7:O7" si="0">+E8+E40</f>
        <v>379.65200000000004</v>
      </c>
      <c r="F7" s="23">
        <f t="shared" si="0"/>
        <v>412.18850000000003</v>
      </c>
      <c r="G7" s="23">
        <f t="shared" si="0"/>
        <v>0</v>
      </c>
      <c r="H7" s="23">
        <f t="shared" si="0"/>
        <v>0</v>
      </c>
      <c r="I7" s="23">
        <f t="shared" si="0"/>
        <v>0</v>
      </c>
      <c r="J7" s="23">
        <f t="shared" si="0"/>
        <v>0</v>
      </c>
      <c r="K7" s="23">
        <f t="shared" si="0"/>
        <v>0</v>
      </c>
      <c r="L7" s="23">
        <f t="shared" si="0"/>
        <v>0</v>
      </c>
      <c r="M7" s="23">
        <f t="shared" si="0"/>
        <v>0</v>
      </c>
      <c r="N7" s="23">
        <f t="shared" si="0"/>
        <v>0</v>
      </c>
      <c r="O7" s="23">
        <f t="shared" si="0"/>
        <v>0</v>
      </c>
      <c r="P7" s="23">
        <f t="shared" ref="P7:P43" si="1">SUM(D7:O7)</f>
        <v>1309.5636999999999</v>
      </c>
      <c r="Q7" s="24">
        <f t="shared" ref="Q7:Q43" si="2">+P7-C7</f>
        <v>69.299979999999778</v>
      </c>
      <c r="R7" s="24">
        <f t="shared" ref="R7:R43" si="3">+Q7/C7*100</f>
        <v>5.5875197252403526</v>
      </c>
      <c r="T7" s="4"/>
      <c r="U7" s="4"/>
      <c r="V7" s="2"/>
    </row>
    <row r="8" spans="1:22" ht="21" customHeight="1" x14ac:dyDescent="0.25">
      <c r="A8" s="2"/>
      <c r="B8" s="25" t="s">
        <v>6</v>
      </c>
      <c r="C8" s="11">
        <f>+C9+C12+C16+C17+C24+C32</f>
        <v>1170.0693200000001</v>
      </c>
      <c r="D8" s="11">
        <f>+D9+D12+D16+D17+D24+D32</f>
        <v>470.44009999999997</v>
      </c>
      <c r="E8" s="11">
        <f t="shared" ref="E8:O8" si="4">+E9+E12+E16+E17+E24+E32</f>
        <v>367.33270000000005</v>
      </c>
      <c r="F8" s="11">
        <f t="shared" si="4"/>
        <v>368.42</v>
      </c>
      <c r="G8" s="11">
        <f t="shared" si="4"/>
        <v>0</v>
      </c>
      <c r="H8" s="11">
        <f t="shared" si="4"/>
        <v>0</v>
      </c>
      <c r="I8" s="11">
        <f t="shared" si="4"/>
        <v>0</v>
      </c>
      <c r="J8" s="11">
        <f t="shared" si="4"/>
        <v>0</v>
      </c>
      <c r="K8" s="11">
        <f t="shared" si="4"/>
        <v>0</v>
      </c>
      <c r="L8" s="11">
        <f t="shared" si="4"/>
        <v>0</v>
      </c>
      <c r="M8" s="11">
        <f t="shared" si="4"/>
        <v>0</v>
      </c>
      <c r="N8" s="11">
        <f t="shared" si="4"/>
        <v>0</v>
      </c>
      <c r="O8" s="11">
        <f t="shared" si="4"/>
        <v>0</v>
      </c>
      <c r="P8" s="11">
        <f t="shared" si="1"/>
        <v>1206.1928</v>
      </c>
      <c r="Q8" s="11">
        <f t="shared" si="2"/>
        <v>36.123479999999972</v>
      </c>
      <c r="R8" s="11">
        <f t="shared" si="3"/>
        <v>3.087294007503758</v>
      </c>
      <c r="T8" s="4"/>
      <c r="U8" s="4"/>
      <c r="V8" s="4"/>
    </row>
    <row r="9" spans="1:22" ht="21" customHeight="1" x14ac:dyDescent="0.25">
      <c r="A9" s="2"/>
      <c r="B9" s="26" t="s">
        <v>7</v>
      </c>
      <c r="C9" s="11">
        <f>SUM(C10:C11)</f>
        <v>556.30259999999998</v>
      </c>
      <c r="D9" s="11">
        <f>SUM(D10:D11)</f>
        <v>222.24670000000003</v>
      </c>
      <c r="E9" s="11">
        <f t="shared" ref="E9:F9" si="5">SUM(E10:E11)</f>
        <v>178.29220000000004</v>
      </c>
      <c r="F9" s="11">
        <f t="shared" si="5"/>
        <v>184.89589999999998</v>
      </c>
      <c r="G9" s="11">
        <f t="shared" ref="G9:O9" si="6">SUM(G10:G11)</f>
        <v>0</v>
      </c>
      <c r="H9" s="11">
        <f t="shared" si="6"/>
        <v>0</v>
      </c>
      <c r="I9" s="11">
        <f t="shared" si="6"/>
        <v>0</v>
      </c>
      <c r="J9" s="11">
        <f t="shared" si="6"/>
        <v>0</v>
      </c>
      <c r="K9" s="11">
        <f t="shared" si="6"/>
        <v>0</v>
      </c>
      <c r="L9" s="11">
        <f t="shared" si="6"/>
        <v>0</v>
      </c>
      <c r="M9" s="11">
        <f t="shared" si="6"/>
        <v>0</v>
      </c>
      <c r="N9" s="11">
        <f t="shared" si="6"/>
        <v>0</v>
      </c>
      <c r="O9" s="11">
        <f t="shared" si="6"/>
        <v>0</v>
      </c>
      <c r="P9" s="11">
        <f t="shared" si="1"/>
        <v>585.4348</v>
      </c>
      <c r="Q9" s="11">
        <f t="shared" si="2"/>
        <v>29.132200000000012</v>
      </c>
      <c r="R9" s="11">
        <f t="shared" si="3"/>
        <v>5.2367542413068024</v>
      </c>
      <c r="T9" s="4"/>
      <c r="U9" s="4"/>
      <c r="V9" s="4"/>
    </row>
    <row r="10" spans="1:22" ht="15" customHeight="1" x14ac:dyDescent="0.25">
      <c r="A10" s="2"/>
      <c r="B10" s="16" t="s">
        <v>8</v>
      </c>
      <c r="C10" s="12">
        <v>271.43260000000004</v>
      </c>
      <c r="D10" s="12">
        <v>120.20110000000001</v>
      </c>
      <c r="E10" s="12">
        <v>88.832600000000014</v>
      </c>
      <c r="F10" s="12">
        <v>93.122599999999991</v>
      </c>
      <c r="G10" s="12"/>
      <c r="H10" s="12"/>
      <c r="I10" s="12"/>
      <c r="J10" s="12"/>
      <c r="K10" s="12"/>
      <c r="L10" s="12"/>
      <c r="M10" s="12"/>
      <c r="N10" s="12"/>
      <c r="O10" s="12"/>
      <c r="P10" s="12">
        <f t="shared" si="1"/>
        <v>302.15629999999999</v>
      </c>
      <c r="Q10" s="12">
        <f t="shared" si="2"/>
        <v>30.723699999999951</v>
      </c>
      <c r="R10" s="12">
        <f t="shared" si="3"/>
        <v>11.319089895613109</v>
      </c>
      <c r="T10" s="4"/>
      <c r="U10" s="4"/>
      <c r="V10" s="4"/>
    </row>
    <row r="11" spans="1:22" ht="15" customHeight="1" x14ac:dyDescent="0.25">
      <c r="A11" s="2"/>
      <c r="B11" s="16" t="s">
        <v>9</v>
      </c>
      <c r="C11" s="12">
        <v>284.87</v>
      </c>
      <c r="D11" s="12">
        <v>102.04560000000001</v>
      </c>
      <c r="E11" s="12">
        <v>89.459600000000009</v>
      </c>
      <c r="F11" s="12">
        <v>91.773299999999992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f>SUM(D11:O11)</f>
        <v>283.27850000000001</v>
      </c>
      <c r="Q11" s="12">
        <f t="shared" si="2"/>
        <v>-1.5914999999999964</v>
      </c>
      <c r="R11" s="12">
        <f t="shared" si="3"/>
        <v>-0.55867588724681305</v>
      </c>
      <c r="T11" s="4"/>
      <c r="U11" s="4"/>
      <c r="V11" s="4"/>
    </row>
    <row r="12" spans="1:22" ht="21" customHeight="1" x14ac:dyDescent="0.25">
      <c r="A12" s="2"/>
      <c r="B12" s="26" t="s">
        <v>10</v>
      </c>
      <c r="C12" s="11">
        <f>SUM(C13:C15)</f>
        <v>435.37839999999994</v>
      </c>
      <c r="D12" s="11">
        <f>SUM(D13:D15)</f>
        <v>188.18170000000001</v>
      </c>
      <c r="E12" s="11">
        <f t="shared" ref="E12:F12" si="7">SUM(E13:E15)</f>
        <v>133.56579999999997</v>
      </c>
      <c r="F12" s="11">
        <f t="shared" si="7"/>
        <v>129.0025</v>
      </c>
      <c r="G12" s="11">
        <f t="shared" ref="G12:O12" si="8">SUM(G13:G15)</f>
        <v>0</v>
      </c>
      <c r="H12" s="11">
        <f t="shared" si="8"/>
        <v>0</v>
      </c>
      <c r="I12" s="11">
        <f t="shared" si="8"/>
        <v>0</v>
      </c>
      <c r="J12" s="11">
        <f t="shared" si="8"/>
        <v>0</v>
      </c>
      <c r="K12" s="11">
        <f t="shared" si="8"/>
        <v>0</v>
      </c>
      <c r="L12" s="11">
        <f t="shared" si="8"/>
        <v>0</v>
      </c>
      <c r="M12" s="11">
        <f t="shared" si="8"/>
        <v>0</v>
      </c>
      <c r="N12" s="11">
        <f t="shared" si="8"/>
        <v>0</v>
      </c>
      <c r="O12" s="11">
        <f t="shared" si="8"/>
        <v>0</v>
      </c>
      <c r="P12" s="11">
        <f t="shared" si="1"/>
        <v>450.74999999999994</v>
      </c>
      <c r="Q12" s="11">
        <f t="shared" si="2"/>
        <v>15.371600000000001</v>
      </c>
      <c r="R12" s="11">
        <f t="shared" si="3"/>
        <v>3.5306299072255314</v>
      </c>
      <c r="T12" s="4"/>
      <c r="U12" s="4"/>
      <c r="V12" s="4"/>
    </row>
    <row r="13" spans="1:22" ht="15" customHeight="1" x14ac:dyDescent="0.25">
      <c r="A13" s="2"/>
      <c r="B13" s="16" t="s">
        <v>8</v>
      </c>
      <c r="C13" s="12">
        <v>23.925300000000004</v>
      </c>
      <c r="D13" s="12">
        <v>0.8758999999999999</v>
      </c>
      <c r="E13" s="12">
        <v>4.9176000000000002</v>
      </c>
      <c r="F13" s="12">
        <v>11.904199999999999</v>
      </c>
      <c r="G13" s="12"/>
      <c r="H13" s="12"/>
      <c r="I13" s="12"/>
      <c r="J13" s="12"/>
      <c r="K13" s="12"/>
      <c r="L13" s="12"/>
      <c r="M13" s="12"/>
      <c r="N13" s="12"/>
      <c r="O13" s="12"/>
      <c r="P13" s="12">
        <f t="shared" si="1"/>
        <v>17.697699999999998</v>
      </c>
      <c r="Q13" s="12">
        <f t="shared" si="2"/>
        <v>-6.227600000000006</v>
      </c>
      <c r="R13" s="12">
        <f t="shared" si="3"/>
        <v>-26.029349684225505</v>
      </c>
      <c r="T13" s="4"/>
      <c r="U13" s="4"/>
      <c r="V13" s="4"/>
    </row>
    <row r="14" spans="1:22" ht="15" customHeight="1" x14ac:dyDescent="0.25">
      <c r="A14" s="2"/>
      <c r="B14" s="16" t="s">
        <v>11</v>
      </c>
      <c r="C14" s="12">
        <v>270.4228</v>
      </c>
      <c r="D14" s="12">
        <v>133.54910000000001</v>
      </c>
      <c r="E14" s="12">
        <v>82.93719999999999</v>
      </c>
      <c r="F14" s="12">
        <v>73.865499999999983</v>
      </c>
      <c r="G14" s="12"/>
      <c r="H14" s="12"/>
      <c r="I14" s="12"/>
      <c r="J14" s="12"/>
      <c r="K14" s="12"/>
      <c r="L14" s="12"/>
      <c r="M14" s="12"/>
      <c r="N14" s="12"/>
      <c r="O14" s="12"/>
      <c r="P14" s="12">
        <f t="shared" si="1"/>
        <v>290.35179999999997</v>
      </c>
      <c r="Q14" s="12">
        <f t="shared" si="2"/>
        <v>19.928999999999974</v>
      </c>
      <c r="R14" s="12">
        <f t="shared" si="3"/>
        <v>7.3695709089618084</v>
      </c>
      <c r="T14" s="4"/>
      <c r="U14" s="4"/>
      <c r="V14" s="4"/>
    </row>
    <row r="15" spans="1:22" ht="15" customHeight="1" x14ac:dyDescent="0.25">
      <c r="A15" s="2"/>
      <c r="B15" s="16" t="s">
        <v>12</v>
      </c>
      <c r="C15" s="12">
        <v>141.03029999999998</v>
      </c>
      <c r="D15" s="12">
        <v>53.756699999999995</v>
      </c>
      <c r="E15" s="12">
        <v>45.710999999999999</v>
      </c>
      <c r="F15" s="12">
        <v>43.232799999999997</v>
      </c>
      <c r="G15" s="12"/>
      <c r="H15" s="12"/>
      <c r="I15" s="12"/>
      <c r="J15" s="12"/>
      <c r="K15" s="12"/>
      <c r="L15" s="12"/>
      <c r="M15" s="12"/>
      <c r="N15" s="12"/>
      <c r="O15" s="12"/>
      <c r="P15" s="12">
        <f t="shared" si="1"/>
        <v>142.70049999999998</v>
      </c>
      <c r="Q15" s="12">
        <f t="shared" si="2"/>
        <v>1.6701999999999941</v>
      </c>
      <c r="R15" s="12">
        <f t="shared" si="3"/>
        <v>1.184284511909848</v>
      </c>
      <c r="T15" s="4"/>
      <c r="U15" s="4"/>
      <c r="V15" s="4"/>
    </row>
    <row r="16" spans="1:22" ht="21" customHeight="1" x14ac:dyDescent="0.25">
      <c r="A16" s="2"/>
      <c r="B16" s="26" t="s">
        <v>54</v>
      </c>
      <c r="C16" s="11">
        <v>54.162500000000001</v>
      </c>
      <c r="D16" s="11">
        <v>18.436400000000003</v>
      </c>
      <c r="E16" s="11">
        <v>17.2685</v>
      </c>
      <c r="F16" s="11">
        <v>15.404800000000002</v>
      </c>
      <c r="G16" s="11"/>
      <c r="H16" s="11"/>
      <c r="I16" s="11"/>
      <c r="J16" s="11"/>
      <c r="K16" s="11"/>
      <c r="L16" s="11"/>
      <c r="M16" s="11"/>
      <c r="N16" s="11"/>
      <c r="O16" s="11"/>
      <c r="P16" s="11">
        <f>SUM(D16:O16)</f>
        <v>51.109700000000004</v>
      </c>
      <c r="Q16" s="11">
        <f t="shared" si="2"/>
        <v>-3.0527999999999977</v>
      </c>
      <c r="R16" s="11">
        <f t="shared" si="3"/>
        <v>-5.6363720286175818</v>
      </c>
      <c r="T16" s="4"/>
      <c r="U16" s="4"/>
      <c r="V16" s="4"/>
    </row>
    <row r="17" spans="1:22" ht="21" customHeight="1" x14ac:dyDescent="0.25">
      <c r="A17" s="2"/>
      <c r="B17" s="26" t="s">
        <v>14</v>
      </c>
      <c r="C17" s="11">
        <f>SUM(C18:C23)</f>
        <v>47.538820000000001</v>
      </c>
      <c r="D17" s="11">
        <f>SUM(D18:D23)</f>
        <v>18.125299999999996</v>
      </c>
      <c r="E17" s="11">
        <f t="shared" ref="E17:F17" si="9">SUM(E18:E23)</f>
        <v>15.878799999999996</v>
      </c>
      <c r="F17" s="11">
        <f t="shared" si="9"/>
        <v>15.543200000000001</v>
      </c>
      <c r="G17" s="11">
        <f t="shared" ref="G17:O17" si="10">SUM(G18:G23)</f>
        <v>0</v>
      </c>
      <c r="H17" s="11">
        <f t="shared" si="10"/>
        <v>0</v>
      </c>
      <c r="I17" s="11">
        <f t="shared" si="10"/>
        <v>0</v>
      </c>
      <c r="J17" s="11">
        <f t="shared" si="10"/>
        <v>0</v>
      </c>
      <c r="K17" s="11">
        <f t="shared" si="10"/>
        <v>0</v>
      </c>
      <c r="L17" s="11">
        <f t="shared" si="10"/>
        <v>0</v>
      </c>
      <c r="M17" s="11">
        <f t="shared" si="10"/>
        <v>0</v>
      </c>
      <c r="N17" s="11">
        <f t="shared" si="10"/>
        <v>0</v>
      </c>
      <c r="O17" s="11">
        <f t="shared" si="10"/>
        <v>0</v>
      </c>
      <c r="P17" s="11">
        <f t="shared" si="1"/>
        <v>49.547299999999993</v>
      </c>
      <c r="Q17" s="11">
        <f t="shared" si="2"/>
        <v>2.0084799999999916</v>
      </c>
      <c r="R17" s="11">
        <f t="shared" si="3"/>
        <v>4.2249260709457905</v>
      </c>
      <c r="T17" s="4"/>
      <c r="U17" s="4"/>
      <c r="V17" s="4"/>
    </row>
    <row r="18" spans="1:22" ht="15" customHeight="1" x14ac:dyDescent="0.25">
      <c r="A18" s="2"/>
      <c r="B18" s="16" t="s">
        <v>15</v>
      </c>
      <c r="C18" s="12">
        <v>5.1615000000000002</v>
      </c>
      <c r="D18" s="12">
        <v>1.5365</v>
      </c>
      <c r="E18" s="12">
        <v>1.6237999999999999</v>
      </c>
      <c r="F18" s="12">
        <v>7.6390999999999991</v>
      </c>
      <c r="G18" s="12"/>
      <c r="H18" s="12"/>
      <c r="I18" s="12"/>
      <c r="J18" s="12"/>
      <c r="K18" s="12"/>
      <c r="L18" s="12"/>
      <c r="M18" s="12"/>
      <c r="N18" s="12"/>
      <c r="O18" s="12"/>
      <c r="P18" s="12">
        <f t="shared" si="1"/>
        <v>10.799399999999999</v>
      </c>
      <c r="Q18" s="12">
        <f t="shared" si="2"/>
        <v>5.6378999999999984</v>
      </c>
      <c r="R18" s="12">
        <f t="shared" si="3"/>
        <v>109.22987503632662</v>
      </c>
      <c r="T18" s="4"/>
      <c r="U18" s="4"/>
      <c r="V18" s="4"/>
    </row>
    <row r="19" spans="1:22" ht="15" customHeight="1" x14ac:dyDescent="0.25">
      <c r="A19" s="2"/>
      <c r="B19" s="16" t="s">
        <v>16</v>
      </c>
      <c r="C19" s="12">
        <v>20.339199999999998</v>
      </c>
      <c r="D19" s="12">
        <v>9.5558999999999994</v>
      </c>
      <c r="E19" s="12">
        <v>6.4856999999999987</v>
      </c>
      <c r="F19" s="12">
        <v>1.3099000000000001</v>
      </c>
      <c r="G19" s="12"/>
      <c r="H19" s="12"/>
      <c r="I19" s="12"/>
      <c r="J19" s="12"/>
      <c r="K19" s="12"/>
      <c r="L19" s="12"/>
      <c r="M19" s="12"/>
      <c r="N19" s="12"/>
      <c r="O19" s="12"/>
      <c r="P19" s="12">
        <f t="shared" si="1"/>
        <v>17.351499999999998</v>
      </c>
      <c r="Q19" s="12">
        <f t="shared" si="2"/>
        <v>-2.9877000000000002</v>
      </c>
      <c r="R19" s="12">
        <f t="shared" si="3"/>
        <v>-14.68936831340466</v>
      </c>
      <c r="T19" s="4"/>
      <c r="U19" s="4"/>
      <c r="V19" s="4"/>
    </row>
    <row r="20" spans="1:22" ht="15" customHeight="1" x14ac:dyDescent="0.25">
      <c r="A20" s="2"/>
      <c r="B20" s="16" t="s">
        <v>17</v>
      </c>
      <c r="C20" s="12">
        <v>6.1745000000000001</v>
      </c>
      <c r="D20" s="12">
        <v>1.4665999999999999</v>
      </c>
      <c r="E20" s="12">
        <v>3.0046000000000004</v>
      </c>
      <c r="F20" s="12">
        <v>1.4775999999999998</v>
      </c>
      <c r="G20" s="12"/>
      <c r="H20" s="12"/>
      <c r="I20" s="12"/>
      <c r="J20" s="12"/>
      <c r="K20" s="12"/>
      <c r="L20" s="12"/>
      <c r="M20" s="12"/>
      <c r="N20" s="12"/>
      <c r="O20" s="12"/>
      <c r="P20" s="12">
        <f t="shared" si="1"/>
        <v>5.9488000000000003</v>
      </c>
      <c r="Q20" s="12">
        <f t="shared" si="2"/>
        <v>-0.22569999999999979</v>
      </c>
      <c r="R20" s="12">
        <f t="shared" si="3"/>
        <v>-3.6553567090452632</v>
      </c>
      <c r="T20" s="4"/>
      <c r="U20" s="4"/>
      <c r="V20" s="4"/>
    </row>
    <row r="21" spans="1:22" ht="15" customHeight="1" x14ac:dyDescent="0.25">
      <c r="A21" s="2"/>
      <c r="B21" s="16" t="s">
        <v>18</v>
      </c>
      <c r="C21" s="12">
        <v>12.420919999999999</v>
      </c>
      <c r="D21" s="12">
        <v>4.8952999999999989</v>
      </c>
      <c r="E21" s="12">
        <v>4.1553999999999993</v>
      </c>
      <c r="F21" s="12">
        <v>4.4988999999999999</v>
      </c>
      <c r="G21" s="12"/>
      <c r="H21" s="12"/>
      <c r="I21" s="12"/>
      <c r="J21" s="12"/>
      <c r="K21" s="12"/>
      <c r="L21" s="12"/>
      <c r="M21" s="12"/>
      <c r="N21" s="12"/>
      <c r="O21" s="12"/>
      <c r="P21" s="12">
        <f t="shared" si="1"/>
        <v>13.549599999999998</v>
      </c>
      <c r="Q21" s="12">
        <f t="shared" si="2"/>
        <v>1.1286799999999992</v>
      </c>
      <c r="R21" s="12">
        <f t="shared" si="3"/>
        <v>9.0869275383787951</v>
      </c>
      <c r="T21" s="4"/>
      <c r="U21" s="4"/>
      <c r="V21" s="4"/>
    </row>
    <row r="22" spans="1:22" ht="15" customHeight="1" x14ac:dyDescent="0.25">
      <c r="A22" s="2"/>
      <c r="B22" s="16" t="s">
        <v>19</v>
      </c>
      <c r="C22" s="12">
        <v>0.25730000000000003</v>
      </c>
      <c r="D22" s="12">
        <v>9.6500000000000002E-2</v>
      </c>
      <c r="E22" s="12">
        <v>8.09E-2</v>
      </c>
      <c r="F22" s="12">
        <v>7.9000000000000001E-2</v>
      </c>
      <c r="G22" s="12"/>
      <c r="H22" s="12"/>
      <c r="I22" s="12"/>
      <c r="J22" s="12"/>
      <c r="K22" s="12"/>
      <c r="L22" s="12"/>
      <c r="M22" s="12"/>
      <c r="N22" s="12"/>
      <c r="O22" s="12"/>
      <c r="P22" s="12">
        <f t="shared" si="1"/>
        <v>0.25640000000000002</v>
      </c>
      <c r="Q22" s="12">
        <f t="shared" si="2"/>
        <v>-9.000000000000119E-4</v>
      </c>
      <c r="R22" s="12">
        <f t="shared" si="3"/>
        <v>-0.3497862417411628</v>
      </c>
      <c r="T22" s="4"/>
      <c r="U22" s="4"/>
      <c r="V22" s="4"/>
    </row>
    <row r="23" spans="1:22" ht="15" customHeight="1" x14ac:dyDescent="0.25">
      <c r="A23" s="2"/>
      <c r="B23" s="16" t="s">
        <v>20</v>
      </c>
      <c r="C23" s="12">
        <v>3.1854</v>
      </c>
      <c r="D23" s="12">
        <v>0.57450000000000001</v>
      </c>
      <c r="E23" s="12">
        <v>0.52839999999999998</v>
      </c>
      <c r="F23" s="12">
        <v>0.53870000000000007</v>
      </c>
      <c r="G23" s="12"/>
      <c r="H23" s="12"/>
      <c r="I23" s="12"/>
      <c r="J23" s="12"/>
      <c r="K23" s="12"/>
      <c r="L23" s="12"/>
      <c r="M23" s="12"/>
      <c r="N23" s="12"/>
      <c r="O23" s="12"/>
      <c r="P23" s="12">
        <f>SUM(D23:O23)</f>
        <v>1.6415999999999999</v>
      </c>
      <c r="Q23" s="12">
        <f>+P23-C23</f>
        <v>-1.5438000000000001</v>
      </c>
      <c r="R23" s="12">
        <f t="shared" si="3"/>
        <v>-48.464870973818044</v>
      </c>
      <c r="T23" s="4"/>
      <c r="U23" s="4"/>
      <c r="V23" s="4"/>
    </row>
    <row r="24" spans="1:22" ht="21" customHeight="1" x14ac:dyDescent="0.25">
      <c r="A24" s="2"/>
      <c r="B24" s="26" t="s">
        <v>21</v>
      </c>
      <c r="C24" s="11">
        <f>SUM(C25:C29)</f>
        <v>20.564900000000002</v>
      </c>
      <c r="D24" s="11">
        <f>SUM(D25:D29)</f>
        <v>3.8190999999999997</v>
      </c>
      <c r="E24" s="11">
        <f>SUM(E25:E29)</f>
        <v>3.8149999999999995</v>
      </c>
      <c r="F24" s="11">
        <f>SUM(F25:F29)</f>
        <v>2.8080999999999996</v>
      </c>
      <c r="G24" s="11">
        <f t="shared" ref="G24:O24" si="11">SUM(G25:G29)</f>
        <v>0</v>
      </c>
      <c r="H24" s="11">
        <f t="shared" si="11"/>
        <v>0</v>
      </c>
      <c r="I24" s="11">
        <f t="shared" si="11"/>
        <v>0</v>
      </c>
      <c r="J24" s="11">
        <f t="shared" si="11"/>
        <v>0</v>
      </c>
      <c r="K24" s="11">
        <f t="shared" si="11"/>
        <v>0</v>
      </c>
      <c r="L24" s="11">
        <f t="shared" si="11"/>
        <v>0</v>
      </c>
      <c r="M24" s="11">
        <f t="shared" si="11"/>
        <v>0</v>
      </c>
      <c r="N24" s="11">
        <f t="shared" si="11"/>
        <v>0</v>
      </c>
      <c r="O24" s="11">
        <f t="shared" si="11"/>
        <v>0</v>
      </c>
      <c r="P24" s="11">
        <f t="shared" si="1"/>
        <v>10.4422</v>
      </c>
      <c r="Q24" s="11">
        <f t="shared" si="2"/>
        <v>-10.122700000000002</v>
      </c>
      <c r="R24" s="11">
        <f t="shared" si="3"/>
        <v>-49.223190971023449</v>
      </c>
      <c r="T24" s="4"/>
      <c r="U24" s="4"/>
      <c r="V24" s="4"/>
    </row>
    <row r="25" spans="1:22" ht="15" customHeight="1" x14ac:dyDescent="0.25">
      <c r="A25" s="2"/>
      <c r="B25" s="16" t="s">
        <v>22</v>
      </c>
      <c r="C25" s="12">
        <v>8.0017999999999994</v>
      </c>
      <c r="D25" s="12">
        <v>2.3887999999999998</v>
      </c>
      <c r="E25" s="12">
        <v>2.5748999999999995</v>
      </c>
      <c r="F25" s="12">
        <v>1.7519999999999998</v>
      </c>
      <c r="G25" s="12"/>
      <c r="H25" s="12"/>
      <c r="I25" s="12"/>
      <c r="J25" s="12"/>
      <c r="K25" s="12"/>
      <c r="L25" s="12"/>
      <c r="M25" s="12"/>
      <c r="N25" s="12"/>
      <c r="O25" s="12"/>
      <c r="P25" s="12">
        <f t="shared" si="1"/>
        <v>6.7156999999999991</v>
      </c>
      <c r="Q25" s="12">
        <f t="shared" si="2"/>
        <v>-1.2861000000000002</v>
      </c>
      <c r="R25" s="12">
        <f t="shared" si="3"/>
        <v>-16.072633657427083</v>
      </c>
      <c r="T25" s="4"/>
      <c r="U25" s="4"/>
      <c r="V25" s="4"/>
    </row>
    <row r="26" spans="1:22" ht="15" customHeight="1" x14ac:dyDescent="0.25">
      <c r="A26" s="2"/>
      <c r="B26" s="16" t="s">
        <v>23</v>
      </c>
      <c r="C26" s="12">
        <v>0.48519999999999991</v>
      </c>
      <c r="D26" s="12">
        <v>0</v>
      </c>
      <c r="E26" s="12">
        <v>0</v>
      </c>
      <c r="F26" s="12">
        <v>0</v>
      </c>
      <c r="G26" s="12"/>
      <c r="H26" s="12"/>
      <c r="I26" s="12"/>
      <c r="J26" s="12"/>
      <c r="K26" s="12"/>
      <c r="L26" s="12"/>
      <c r="M26" s="12"/>
      <c r="N26" s="12"/>
      <c r="O26" s="12"/>
      <c r="P26" s="12">
        <f t="shared" si="1"/>
        <v>0</v>
      </c>
      <c r="Q26" s="12">
        <f t="shared" si="2"/>
        <v>-0.48519999999999991</v>
      </c>
      <c r="R26" s="12">
        <f t="shared" si="3"/>
        <v>-100</v>
      </c>
      <c r="T26" s="4"/>
      <c r="U26" s="4"/>
      <c r="V26" s="4"/>
    </row>
    <row r="27" spans="1:22" ht="15" hidden="1" customHeight="1" x14ac:dyDescent="0.25">
      <c r="A27" s="2"/>
      <c r="B27" s="16" t="s">
        <v>24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>
        <f t="shared" si="1"/>
        <v>0</v>
      </c>
      <c r="Q27" s="12">
        <f t="shared" si="2"/>
        <v>0</v>
      </c>
      <c r="R27" s="17" t="e">
        <f t="shared" si="3"/>
        <v>#DIV/0!</v>
      </c>
      <c r="T27" s="4"/>
      <c r="U27" s="4"/>
      <c r="V27" s="4"/>
    </row>
    <row r="28" spans="1:22" ht="15" customHeight="1" x14ac:dyDescent="0.25">
      <c r="A28" s="2"/>
      <c r="B28" s="16" t="s">
        <v>25</v>
      </c>
      <c r="C28" s="12">
        <v>3.6218000000000004</v>
      </c>
      <c r="D28" s="12">
        <v>1.4303000000000001</v>
      </c>
      <c r="E28" s="12">
        <v>1.2390000000000001</v>
      </c>
      <c r="F28" s="12">
        <v>1.0560999999999998</v>
      </c>
      <c r="G28" s="12"/>
      <c r="H28" s="12"/>
      <c r="I28" s="12"/>
      <c r="J28" s="12"/>
      <c r="K28" s="12"/>
      <c r="L28" s="12"/>
      <c r="M28" s="12"/>
      <c r="N28" s="12"/>
      <c r="O28" s="12"/>
      <c r="P28" s="12">
        <f t="shared" si="1"/>
        <v>3.7254</v>
      </c>
      <c r="Q28" s="12">
        <f t="shared" si="2"/>
        <v>0.10359999999999969</v>
      </c>
      <c r="R28" s="12">
        <f t="shared" si="3"/>
        <v>2.8604561267877764</v>
      </c>
      <c r="T28" s="4"/>
      <c r="U28" s="4"/>
      <c r="V28" s="4"/>
    </row>
    <row r="29" spans="1:22" ht="15" customHeight="1" x14ac:dyDescent="0.25">
      <c r="A29" s="2"/>
      <c r="B29" s="16" t="s">
        <v>26</v>
      </c>
      <c r="C29" s="12">
        <f>+C30+C31</f>
        <v>8.4560999999999993</v>
      </c>
      <c r="D29" s="12">
        <f>+D30+D31</f>
        <v>0</v>
      </c>
      <c r="E29" s="12">
        <f t="shared" ref="E29:F29" si="12">+E30+E31</f>
        <v>1.1000000000000001E-3</v>
      </c>
      <c r="F29" s="12">
        <f t="shared" si="12"/>
        <v>0</v>
      </c>
      <c r="G29" s="12">
        <f t="shared" ref="G29:O29" si="13">+G30+G31</f>
        <v>0</v>
      </c>
      <c r="H29" s="12">
        <f t="shared" si="13"/>
        <v>0</v>
      </c>
      <c r="I29" s="12">
        <f t="shared" si="13"/>
        <v>0</v>
      </c>
      <c r="J29" s="12">
        <f t="shared" si="13"/>
        <v>0</v>
      </c>
      <c r="K29" s="12">
        <f t="shared" si="13"/>
        <v>0</v>
      </c>
      <c r="L29" s="12">
        <f t="shared" si="13"/>
        <v>0</v>
      </c>
      <c r="M29" s="12">
        <f t="shared" si="13"/>
        <v>0</v>
      </c>
      <c r="N29" s="12">
        <f t="shared" si="13"/>
        <v>0</v>
      </c>
      <c r="O29" s="12">
        <f t="shared" si="13"/>
        <v>0</v>
      </c>
      <c r="P29" s="12">
        <f t="shared" si="1"/>
        <v>1.1000000000000001E-3</v>
      </c>
      <c r="Q29" s="12">
        <f t="shared" si="2"/>
        <v>-8.4550000000000001</v>
      </c>
      <c r="R29" s="12">
        <f t="shared" si="3"/>
        <v>-99.986991639171734</v>
      </c>
      <c r="T29" s="4"/>
      <c r="U29" s="4"/>
      <c r="V29" s="4"/>
    </row>
    <row r="30" spans="1:22" ht="15" customHeight="1" x14ac:dyDescent="0.25">
      <c r="A30" s="2"/>
      <c r="B30" s="18" t="s">
        <v>27</v>
      </c>
      <c r="C30" s="12">
        <v>5.2718999999999996</v>
      </c>
      <c r="D30" s="12">
        <v>0</v>
      </c>
      <c r="E30" s="12">
        <v>1.1000000000000001E-3</v>
      </c>
      <c r="F30" s="12">
        <v>0</v>
      </c>
      <c r="G30" s="12"/>
      <c r="H30" s="12"/>
      <c r="I30" s="12"/>
      <c r="J30" s="12"/>
      <c r="K30" s="12"/>
      <c r="L30" s="12"/>
      <c r="M30" s="12"/>
      <c r="N30" s="12"/>
      <c r="O30" s="12"/>
      <c r="P30" s="12">
        <f t="shared" si="1"/>
        <v>1.1000000000000001E-3</v>
      </c>
      <c r="Q30" s="12">
        <f>+P30-C30</f>
        <v>-5.2707999999999995</v>
      </c>
      <c r="R30" s="12">
        <f t="shared" si="3"/>
        <v>-99.979134657334171</v>
      </c>
      <c r="T30" s="4"/>
      <c r="U30" s="4"/>
      <c r="V30" s="4"/>
    </row>
    <row r="31" spans="1:22" ht="15" customHeight="1" x14ac:dyDescent="0.25">
      <c r="A31" s="2"/>
      <c r="B31" s="18" t="s">
        <v>28</v>
      </c>
      <c r="C31" s="12">
        <v>3.1841999999999997</v>
      </c>
      <c r="D31" s="12">
        <v>0</v>
      </c>
      <c r="E31" s="12">
        <v>0</v>
      </c>
      <c r="F31" s="12">
        <v>0</v>
      </c>
      <c r="G31" s="12"/>
      <c r="H31" s="12"/>
      <c r="I31" s="12"/>
      <c r="J31" s="12"/>
      <c r="K31" s="12"/>
      <c r="L31" s="12"/>
      <c r="M31" s="12"/>
      <c r="N31" s="12"/>
      <c r="O31" s="12"/>
      <c r="P31" s="12">
        <f t="shared" si="1"/>
        <v>0</v>
      </c>
      <c r="Q31" s="12">
        <f>+P31-C31</f>
        <v>-3.1841999999999997</v>
      </c>
      <c r="R31" s="12">
        <f t="shared" si="3"/>
        <v>-100</v>
      </c>
      <c r="T31" s="4"/>
      <c r="U31" s="4"/>
      <c r="V31" s="4"/>
    </row>
    <row r="32" spans="1:22" ht="21" customHeight="1" x14ac:dyDescent="0.25">
      <c r="A32" s="2"/>
      <c r="B32" s="26" t="s">
        <v>29</v>
      </c>
      <c r="C32" s="11">
        <f>SUM(C33:C39)</f>
        <v>56.122099999999996</v>
      </c>
      <c r="D32" s="11">
        <f>SUM(D33:D39)</f>
        <v>19.630899999999997</v>
      </c>
      <c r="E32" s="11">
        <f t="shared" ref="E32:F32" si="14">SUM(E33:E39)</f>
        <v>18.5124</v>
      </c>
      <c r="F32" s="11">
        <f t="shared" si="14"/>
        <v>20.765499999999999</v>
      </c>
      <c r="G32" s="11">
        <f t="shared" ref="G32:O32" si="15">SUM(G33:G39)</f>
        <v>0</v>
      </c>
      <c r="H32" s="11">
        <f t="shared" si="15"/>
        <v>0</v>
      </c>
      <c r="I32" s="11">
        <f t="shared" si="15"/>
        <v>0</v>
      </c>
      <c r="J32" s="11">
        <f t="shared" si="15"/>
        <v>0</v>
      </c>
      <c r="K32" s="11">
        <f t="shared" si="15"/>
        <v>0</v>
      </c>
      <c r="L32" s="11">
        <f t="shared" si="15"/>
        <v>0</v>
      </c>
      <c r="M32" s="11">
        <f t="shared" si="15"/>
        <v>0</v>
      </c>
      <c r="N32" s="11">
        <f t="shared" si="15"/>
        <v>0</v>
      </c>
      <c r="O32" s="11">
        <f t="shared" si="15"/>
        <v>0</v>
      </c>
      <c r="P32" s="11">
        <f t="shared" si="1"/>
        <v>58.908799999999999</v>
      </c>
      <c r="Q32" s="11">
        <f t="shared" si="2"/>
        <v>2.7867000000000033</v>
      </c>
      <c r="R32" s="11">
        <f t="shared" si="3"/>
        <v>4.9654236031795023</v>
      </c>
      <c r="T32" s="4"/>
      <c r="U32" s="4"/>
      <c r="V32" s="4"/>
    </row>
    <row r="33" spans="1:22" ht="15" customHeight="1" x14ac:dyDescent="0.25">
      <c r="A33" s="2"/>
      <c r="B33" s="16" t="s">
        <v>30</v>
      </c>
      <c r="C33" s="12">
        <v>2.976</v>
      </c>
      <c r="D33" s="12">
        <v>0.92030000000000001</v>
      </c>
      <c r="E33" s="12">
        <v>1.1594</v>
      </c>
      <c r="F33" s="12">
        <v>1.1435</v>
      </c>
      <c r="G33" s="12"/>
      <c r="H33" s="12"/>
      <c r="I33" s="12"/>
      <c r="J33" s="12"/>
      <c r="K33" s="12"/>
      <c r="L33" s="12"/>
      <c r="M33" s="12"/>
      <c r="N33" s="12"/>
      <c r="O33" s="12"/>
      <c r="P33" s="12">
        <f t="shared" si="1"/>
        <v>3.2231999999999998</v>
      </c>
      <c r="Q33" s="12">
        <f t="shared" si="2"/>
        <v>0.24719999999999986</v>
      </c>
      <c r="R33" s="12">
        <f t="shared" si="3"/>
        <v>8.3064516129032206</v>
      </c>
      <c r="T33" s="4"/>
      <c r="U33" s="4"/>
      <c r="V33" s="4"/>
    </row>
    <row r="34" spans="1:22" ht="15" customHeight="1" x14ac:dyDescent="0.25">
      <c r="A34" s="2"/>
      <c r="B34" s="16" t="s">
        <v>31</v>
      </c>
      <c r="C34" s="12">
        <v>24.365099999999998</v>
      </c>
      <c r="D34" s="12">
        <v>9.0344999999999995</v>
      </c>
      <c r="E34" s="12">
        <v>8.3384</v>
      </c>
      <c r="F34" s="12">
        <v>8.4658999999999995</v>
      </c>
      <c r="G34" s="12"/>
      <c r="H34" s="12"/>
      <c r="I34" s="12"/>
      <c r="J34" s="12"/>
      <c r="K34" s="12"/>
      <c r="L34" s="12"/>
      <c r="M34" s="12"/>
      <c r="N34" s="12"/>
      <c r="O34" s="12"/>
      <c r="P34" s="12">
        <f t="shared" si="1"/>
        <v>25.838799999999999</v>
      </c>
      <c r="Q34" s="12">
        <f t="shared" si="2"/>
        <v>1.4737000000000009</v>
      </c>
      <c r="R34" s="12">
        <f t="shared" si="3"/>
        <v>6.0484053010248306</v>
      </c>
      <c r="T34" s="4"/>
      <c r="U34" s="4"/>
      <c r="V34" s="4"/>
    </row>
    <row r="35" spans="1:22" ht="15" customHeight="1" x14ac:dyDescent="0.25">
      <c r="A35" s="2"/>
      <c r="B35" s="16" t="s">
        <v>32</v>
      </c>
      <c r="C35" s="12">
        <v>12.274900000000001</v>
      </c>
      <c r="D35" s="12">
        <v>4.5188999999999995</v>
      </c>
      <c r="E35" s="12">
        <v>4.1805000000000003</v>
      </c>
      <c r="F35" s="12">
        <v>4.2671000000000001</v>
      </c>
      <c r="G35" s="12"/>
      <c r="H35" s="12"/>
      <c r="I35" s="12"/>
      <c r="J35" s="12"/>
      <c r="K35" s="12"/>
      <c r="L35" s="12"/>
      <c r="M35" s="12"/>
      <c r="N35" s="12"/>
      <c r="O35" s="12"/>
      <c r="P35" s="12">
        <f t="shared" si="1"/>
        <v>12.9665</v>
      </c>
      <c r="Q35" s="12">
        <f t="shared" si="2"/>
        <v>0.69159999999999933</v>
      </c>
      <c r="R35" s="12">
        <f t="shared" si="3"/>
        <v>5.6342617862467259</v>
      </c>
      <c r="T35" s="4"/>
      <c r="U35" s="4"/>
      <c r="V35" s="4"/>
    </row>
    <row r="36" spans="1:22" ht="15" customHeight="1" x14ac:dyDescent="0.25">
      <c r="A36" s="2"/>
      <c r="B36" s="16" t="s">
        <v>33</v>
      </c>
      <c r="C36" s="12">
        <v>4.7300000000000002E-2</v>
      </c>
      <c r="D36" s="12">
        <v>0</v>
      </c>
      <c r="E36" s="12">
        <v>0</v>
      </c>
      <c r="F36" s="12">
        <v>0.25240000000000001</v>
      </c>
      <c r="G36" s="12"/>
      <c r="H36" s="12"/>
      <c r="I36" s="12"/>
      <c r="J36" s="12"/>
      <c r="K36" s="12"/>
      <c r="L36" s="12"/>
      <c r="M36" s="12"/>
      <c r="N36" s="12"/>
      <c r="O36" s="12"/>
      <c r="P36" s="12">
        <f>SUM(D36:O36)</f>
        <v>0.25240000000000001</v>
      </c>
      <c r="Q36" s="12">
        <f>+P36-C36</f>
        <v>0.2051</v>
      </c>
      <c r="R36" s="12">
        <f t="shared" si="3"/>
        <v>433.61522198731501</v>
      </c>
      <c r="T36" s="4"/>
      <c r="U36" s="4"/>
      <c r="V36" s="4"/>
    </row>
    <row r="37" spans="1:22" ht="15" hidden="1" customHeight="1" x14ac:dyDescent="0.25">
      <c r="A37" s="2"/>
      <c r="B37" s="16" t="s">
        <v>34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>
        <f t="shared" si="1"/>
        <v>0</v>
      </c>
      <c r="Q37" s="12">
        <f t="shared" si="2"/>
        <v>0</v>
      </c>
      <c r="R37" s="12" t="e">
        <f t="shared" si="3"/>
        <v>#DIV/0!</v>
      </c>
      <c r="T37" s="4"/>
      <c r="U37" s="4"/>
      <c r="V37" s="4"/>
    </row>
    <row r="38" spans="1:22" ht="15" customHeight="1" x14ac:dyDescent="0.25">
      <c r="A38" s="2"/>
      <c r="B38" s="16" t="s">
        <v>56</v>
      </c>
      <c r="C38" s="12">
        <v>13.955399999999997</v>
      </c>
      <c r="D38" s="12">
        <v>5.1571999999999996</v>
      </c>
      <c r="E38" s="12">
        <v>4.5543999999999993</v>
      </c>
      <c r="F38" s="12">
        <v>4.2374000000000001</v>
      </c>
      <c r="G38" s="12"/>
      <c r="H38" s="12"/>
      <c r="I38" s="12"/>
      <c r="J38" s="12"/>
      <c r="K38" s="12"/>
      <c r="L38" s="12"/>
      <c r="M38" s="12"/>
      <c r="N38" s="12"/>
      <c r="O38" s="12"/>
      <c r="P38" s="12">
        <f t="shared" si="1"/>
        <v>13.948999999999998</v>
      </c>
      <c r="Q38" s="12">
        <f t="shared" si="2"/>
        <v>-6.3999999999992951E-3</v>
      </c>
      <c r="R38" s="12">
        <f t="shared" si="3"/>
        <v>-4.5860383794081833E-2</v>
      </c>
      <c r="T38" s="4"/>
      <c r="U38" s="4"/>
      <c r="V38" s="4"/>
    </row>
    <row r="39" spans="1:22" ht="15" customHeight="1" x14ac:dyDescent="0.25">
      <c r="A39" s="2"/>
      <c r="B39" s="16" t="s">
        <v>57</v>
      </c>
      <c r="C39" s="12">
        <v>2.5034000000000001</v>
      </c>
      <c r="D39" s="12">
        <v>0</v>
      </c>
      <c r="E39" s="12">
        <v>0.2797</v>
      </c>
      <c r="F39" s="12">
        <v>2.3992</v>
      </c>
      <c r="G39" s="12"/>
      <c r="H39" s="12"/>
      <c r="I39" s="12"/>
      <c r="J39" s="12"/>
      <c r="K39" s="12"/>
      <c r="L39" s="12"/>
      <c r="M39" s="12"/>
      <c r="N39" s="12"/>
      <c r="O39" s="12"/>
      <c r="P39" s="12">
        <f t="shared" si="1"/>
        <v>2.6789000000000001</v>
      </c>
      <c r="Q39" s="12">
        <f t="shared" si="2"/>
        <v>0.17549999999999999</v>
      </c>
      <c r="R39" s="12">
        <f t="shared" si="3"/>
        <v>7.0104657665574814</v>
      </c>
      <c r="T39" s="4"/>
      <c r="U39" s="4"/>
      <c r="V39" s="4"/>
    </row>
    <row r="40" spans="1:22" ht="21" customHeight="1" x14ac:dyDescent="0.25">
      <c r="A40" s="2"/>
      <c r="B40" s="25" t="s">
        <v>35</v>
      </c>
      <c r="C40" s="11">
        <f>SUM(C41:C43)</f>
        <v>70.194399999999987</v>
      </c>
      <c r="D40" s="11">
        <f>SUM(D41:D43)</f>
        <v>47.28309999999999</v>
      </c>
      <c r="E40" s="11">
        <f t="shared" ref="E40:F40" si="16">SUM(E41:E43)</f>
        <v>12.319300000000002</v>
      </c>
      <c r="F40" s="11">
        <f t="shared" si="16"/>
        <v>43.768500000000003</v>
      </c>
      <c r="G40" s="11">
        <f t="shared" ref="G40:O40" si="17">SUM(G41:G43)</f>
        <v>0</v>
      </c>
      <c r="H40" s="11">
        <f t="shared" si="17"/>
        <v>0</v>
      </c>
      <c r="I40" s="11">
        <f t="shared" si="17"/>
        <v>0</v>
      </c>
      <c r="J40" s="11">
        <f t="shared" si="17"/>
        <v>0</v>
      </c>
      <c r="K40" s="11">
        <f t="shared" si="17"/>
        <v>0</v>
      </c>
      <c r="L40" s="11">
        <f t="shared" si="17"/>
        <v>0</v>
      </c>
      <c r="M40" s="11">
        <f t="shared" si="17"/>
        <v>0</v>
      </c>
      <c r="N40" s="11">
        <f t="shared" si="17"/>
        <v>0</v>
      </c>
      <c r="O40" s="11">
        <f t="shared" si="17"/>
        <v>0</v>
      </c>
      <c r="P40" s="11">
        <f t="shared" si="1"/>
        <v>103.37089999999999</v>
      </c>
      <c r="Q40" s="11">
        <f t="shared" si="2"/>
        <v>33.176500000000004</v>
      </c>
      <c r="R40" s="11">
        <f t="shared" si="3"/>
        <v>47.263741836955667</v>
      </c>
      <c r="T40" s="4"/>
      <c r="U40" s="4"/>
      <c r="V40" s="4"/>
    </row>
    <row r="41" spans="1:22" ht="15" customHeight="1" x14ac:dyDescent="0.25">
      <c r="A41" s="2"/>
      <c r="B41" s="16" t="s">
        <v>36</v>
      </c>
      <c r="C41" s="12">
        <v>10.0562</v>
      </c>
      <c r="D41" s="12">
        <v>3.9497000000000004</v>
      </c>
      <c r="E41" s="12">
        <v>3.5496000000000003</v>
      </c>
      <c r="F41" s="12">
        <v>3.5720000000000001</v>
      </c>
      <c r="G41" s="12"/>
      <c r="H41" s="12"/>
      <c r="I41" s="12"/>
      <c r="J41" s="12"/>
      <c r="K41" s="12"/>
      <c r="L41" s="12"/>
      <c r="M41" s="12"/>
      <c r="N41" s="12"/>
      <c r="O41" s="12"/>
      <c r="P41" s="12">
        <f t="shared" si="1"/>
        <v>11.071300000000001</v>
      </c>
      <c r="Q41" s="12">
        <f t="shared" si="2"/>
        <v>1.0151000000000003</v>
      </c>
      <c r="R41" s="12">
        <f t="shared" si="3"/>
        <v>10.094270201467754</v>
      </c>
      <c r="T41" s="4"/>
      <c r="U41" s="4"/>
      <c r="V41" s="4"/>
    </row>
    <row r="42" spans="1:22" ht="15" customHeight="1" x14ac:dyDescent="0.25">
      <c r="A42" s="2"/>
      <c r="B42" s="16" t="s">
        <v>37</v>
      </c>
      <c r="C42" s="12">
        <v>4.3608000000000002</v>
      </c>
      <c r="D42" s="12">
        <v>0.96329999999999993</v>
      </c>
      <c r="E42" s="12">
        <v>0.73230000000000006</v>
      </c>
      <c r="F42" s="12">
        <v>0.32022</v>
      </c>
      <c r="G42" s="12"/>
      <c r="H42" s="12"/>
      <c r="I42" s="12"/>
      <c r="J42" s="12"/>
      <c r="K42" s="12"/>
      <c r="L42" s="12"/>
      <c r="M42" s="12"/>
      <c r="N42" s="12"/>
      <c r="O42" s="12"/>
      <c r="P42" s="12">
        <f t="shared" si="1"/>
        <v>2.0158200000000002</v>
      </c>
      <c r="Q42" s="12">
        <f t="shared" si="2"/>
        <v>-2.3449800000000001</v>
      </c>
      <c r="R42" s="12">
        <f t="shared" si="3"/>
        <v>-53.774078150798019</v>
      </c>
      <c r="T42" s="4"/>
      <c r="U42" s="4"/>
      <c r="V42" s="4"/>
    </row>
    <row r="43" spans="1:22" ht="15" hidden="1" customHeight="1" x14ac:dyDescent="0.25">
      <c r="A43" s="2"/>
      <c r="B43" s="16" t="s">
        <v>38</v>
      </c>
      <c r="C43" s="12">
        <v>55.777399999999986</v>
      </c>
      <c r="D43" s="12">
        <v>42.370099999999994</v>
      </c>
      <c r="E43" s="12">
        <v>8.0374000000000017</v>
      </c>
      <c r="F43" s="12">
        <v>39.876280000000001</v>
      </c>
      <c r="G43" s="12"/>
      <c r="H43" s="12"/>
      <c r="I43" s="12"/>
      <c r="J43" s="12"/>
      <c r="K43" s="12"/>
      <c r="L43" s="12"/>
      <c r="M43" s="12"/>
      <c r="N43" s="12"/>
      <c r="O43" s="12"/>
      <c r="P43" s="12">
        <f t="shared" si="1"/>
        <v>90.283780000000007</v>
      </c>
      <c r="Q43" s="12">
        <f t="shared" si="2"/>
        <v>34.506380000000021</v>
      </c>
      <c r="R43" s="12">
        <f t="shared" si="3"/>
        <v>61.864446890676206</v>
      </c>
      <c r="T43" s="4"/>
      <c r="U43" s="4"/>
      <c r="V43" s="4"/>
    </row>
    <row r="44" spans="1:22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5"/>
      <c r="T44" s="4"/>
      <c r="U44" s="4"/>
      <c r="V44" s="2"/>
    </row>
    <row r="45" spans="1:22" ht="6" customHeight="1" x14ac:dyDescent="0.25">
      <c r="A45" s="2"/>
      <c r="B45" s="5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T45" s="2"/>
      <c r="U45" s="2"/>
      <c r="V45" s="2"/>
    </row>
    <row r="46" spans="1:22" ht="21" customHeight="1" x14ac:dyDescent="0.25">
      <c r="B46" s="6" t="s">
        <v>55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T46" s="2"/>
      <c r="U46" s="2"/>
      <c r="V46" s="2"/>
    </row>
    <row r="47" spans="1:22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T47" s="2"/>
      <c r="U47" s="2"/>
      <c r="V47" s="2"/>
    </row>
    <row r="48" spans="1:22" ht="21" customHeight="1" x14ac:dyDescent="0.25">
      <c r="B48" s="36" t="s">
        <v>39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52" spans="3:26" x14ac:dyDescent="0.25">
      <c r="P52" s="7"/>
      <c r="Q52" s="7"/>
      <c r="R52" s="7"/>
      <c r="S52" s="7"/>
      <c r="X52" s="7"/>
      <c r="Y52" s="7"/>
      <c r="Z52" s="7"/>
    </row>
    <row r="53" spans="3:26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"/>
      <c r="W53" s="7"/>
      <c r="X53" s="7"/>
      <c r="Y53" s="7"/>
      <c r="Z53" s="7"/>
    </row>
  </sheetData>
  <mergeCells count="4">
    <mergeCell ref="B5:B6"/>
    <mergeCell ref="D5:P5"/>
    <mergeCell ref="Q5:R5"/>
    <mergeCell ref="B48:R48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horizontalDpi="300" verticalDpi="300" r:id="rId1"/>
  <ignoredErrors>
    <ignoredError sqref="P10:P11 P13:P16 P18:P23 P25:P28 P30:P31 P33:P39 P41:P42 C12:F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N48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baseColWidth="10" defaultRowHeight="15" x14ac:dyDescent="0.25"/>
  <cols>
    <col min="2" max="2" width="59.7109375" customWidth="1"/>
    <col min="3" max="5" width="12.42578125" customWidth="1"/>
    <col min="6" max="6" width="12.28515625" customWidth="1"/>
    <col min="7" max="7" width="9.7109375" customWidth="1"/>
    <col min="8" max="8" width="12.28515625" customWidth="1"/>
    <col min="9" max="9" width="9.7109375" customWidth="1"/>
    <col min="11" max="11" width="12.42578125" customWidth="1"/>
    <col min="12" max="12" width="12.85546875" customWidth="1"/>
    <col min="13" max="13" width="12.42578125" customWidth="1"/>
    <col min="258" max="258" width="59.7109375" customWidth="1"/>
    <col min="259" max="261" width="12.42578125" customWidth="1"/>
    <col min="262" max="262" width="12.28515625" customWidth="1"/>
    <col min="263" max="263" width="9.7109375" customWidth="1"/>
    <col min="264" max="264" width="12.28515625" customWidth="1"/>
    <col min="265" max="265" width="9.7109375" customWidth="1"/>
    <col min="267" max="267" width="12.42578125" customWidth="1"/>
    <col min="268" max="268" width="12.85546875" customWidth="1"/>
    <col min="269" max="269" width="12.42578125" customWidth="1"/>
    <col min="514" max="514" width="59.7109375" customWidth="1"/>
    <col min="515" max="517" width="12.42578125" customWidth="1"/>
    <col min="518" max="518" width="12.28515625" customWidth="1"/>
    <col min="519" max="519" width="9.7109375" customWidth="1"/>
    <col min="520" max="520" width="12.28515625" customWidth="1"/>
    <col min="521" max="521" width="9.7109375" customWidth="1"/>
    <col min="523" max="523" width="12.42578125" customWidth="1"/>
    <col min="524" max="524" width="12.85546875" customWidth="1"/>
    <col min="525" max="525" width="12.42578125" customWidth="1"/>
    <col min="770" max="770" width="59.7109375" customWidth="1"/>
    <col min="771" max="773" width="12.42578125" customWidth="1"/>
    <col min="774" max="774" width="12.28515625" customWidth="1"/>
    <col min="775" max="775" width="9.7109375" customWidth="1"/>
    <col min="776" max="776" width="12.28515625" customWidth="1"/>
    <col min="777" max="777" width="9.7109375" customWidth="1"/>
    <col min="779" max="779" width="12.42578125" customWidth="1"/>
    <col min="780" max="780" width="12.85546875" customWidth="1"/>
    <col min="781" max="781" width="12.42578125" customWidth="1"/>
    <col min="1026" max="1026" width="59.7109375" customWidth="1"/>
    <col min="1027" max="1029" width="12.42578125" customWidth="1"/>
    <col min="1030" max="1030" width="12.28515625" customWidth="1"/>
    <col min="1031" max="1031" width="9.7109375" customWidth="1"/>
    <col min="1032" max="1032" width="12.28515625" customWidth="1"/>
    <col min="1033" max="1033" width="9.7109375" customWidth="1"/>
    <col min="1035" max="1035" width="12.42578125" customWidth="1"/>
    <col min="1036" max="1036" width="12.85546875" customWidth="1"/>
    <col min="1037" max="1037" width="12.42578125" customWidth="1"/>
    <col min="1282" max="1282" width="59.7109375" customWidth="1"/>
    <col min="1283" max="1285" width="12.42578125" customWidth="1"/>
    <col min="1286" max="1286" width="12.28515625" customWidth="1"/>
    <col min="1287" max="1287" width="9.7109375" customWidth="1"/>
    <col min="1288" max="1288" width="12.28515625" customWidth="1"/>
    <col min="1289" max="1289" width="9.7109375" customWidth="1"/>
    <col min="1291" max="1291" width="12.42578125" customWidth="1"/>
    <col min="1292" max="1292" width="12.85546875" customWidth="1"/>
    <col min="1293" max="1293" width="12.42578125" customWidth="1"/>
    <col min="1538" max="1538" width="59.7109375" customWidth="1"/>
    <col min="1539" max="1541" width="12.42578125" customWidth="1"/>
    <col min="1542" max="1542" width="12.28515625" customWidth="1"/>
    <col min="1543" max="1543" width="9.7109375" customWidth="1"/>
    <col min="1544" max="1544" width="12.28515625" customWidth="1"/>
    <col min="1545" max="1545" width="9.7109375" customWidth="1"/>
    <col min="1547" max="1547" width="12.42578125" customWidth="1"/>
    <col min="1548" max="1548" width="12.85546875" customWidth="1"/>
    <col min="1549" max="1549" width="12.42578125" customWidth="1"/>
    <col min="1794" max="1794" width="59.7109375" customWidth="1"/>
    <col min="1795" max="1797" width="12.42578125" customWidth="1"/>
    <col min="1798" max="1798" width="12.28515625" customWidth="1"/>
    <col min="1799" max="1799" width="9.7109375" customWidth="1"/>
    <col min="1800" max="1800" width="12.28515625" customWidth="1"/>
    <col min="1801" max="1801" width="9.7109375" customWidth="1"/>
    <col min="1803" max="1803" width="12.42578125" customWidth="1"/>
    <col min="1804" max="1804" width="12.85546875" customWidth="1"/>
    <col min="1805" max="1805" width="12.42578125" customWidth="1"/>
    <col min="2050" max="2050" width="59.7109375" customWidth="1"/>
    <col min="2051" max="2053" width="12.42578125" customWidth="1"/>
    <col min="2054" max="2054" width="12.28515625" customWidth="1"/>
    <col min="2055" max="2055" width="9.7109375" customWidth="1"/>
    <col min="2056" max="2056" width="12.28515625" customWidth="1"/>
    <col min="2057" max="2057" width="9.7109375" customWidth="1"/>
    <col min="2059" max="2059" width="12.42578125" customWidth="1"/>
    <col min="2060" max="2060" width="12.85546875" customWidth="1"/>
    <col min="2061" max="2061" width="12.42578125" customWidth="1"/>
    <col min="2306" max="2306" width="59.7109375" customWidth="1"/>
    <col min="2307" max="2309" width="12.42578125" customWidth="1"/>
    <col min="2310" max="2310" width="12.28515625" customWidth="1"/>
    <col min="2311" max="2311" width="9.7109375" customWidth="1"/>
    <col min="2312" max="2312" width="12.28515625" customWidth="1"/>
    <col min="2313" max="2313" width="9.7109375" customWidth="1"/>
    <col min="2315" max="2315" width="12.42578125" customWidth="1"/>
    <col min="2316" max="2316" width="12.85546875" customWidth="1"/>
    <col min="2317" max="2317" width="12.42578125" customWidth="1"/>
    <col min="2562" max="2562" width="59.7109375" customWidth="1"/>
    <col min="2563" max="2565" width="12.42578125" customWidth="1"/>
    <col min="2566" max="2566" width="12.28515625" customWidth="1"/>
    <col min="2567" max="2567" width="9.7109375" customWidth="1"/>
    <col min="2568" max="2568" width="12.28515625" customWidth="1"/>
    <col min="2569" max="2569" width="9.7109375" customWidth="1"/>
    <col min="2571" max="2571" width="12.42578125" customWidth="1"/>
    <col min="2572" max="2572" width="12.85546875" customWidth="1"/>
    <col min="2573" max="2573" width="12.42578125" customWidth="1"/>
    <col min="2818" max="2818" width="59.7109375" customWidth="1"/>
    <col min="2819" max="2821" width="12.42578125" customWidth="1"/>
    <col min="2822" max="2822" width="12.28515625" customWidth="1"/>
    <col min="2823" max="2823" width="9.7109375" customWidth="1"/>
    <col min="2824" max="2824" width="12.28515625" customWidth="1"/>
    <col min="2825" max="2825" width="9.7109375" customWidth="1"/>
    <col min="2827" max="2827" width="12.42578125" customWidth="1"/>
    <col min="2828" max="2828" width="12.85546875" customWidth="1"/>
    <col min="2829" max="2829" width="12.42578125" customWidth="1"/>
    <col min="3074" max="3074" width="59.7109375" customWidth="1"/>
    <col min="3075" max="3077" width="12.42578125" customWidth="1"/>
    <col min="3078" max="3078" width="12.28515625" customWidth="1"/>
    <col min="3079" max="3079" width="9.7109375" customWidth="1"/>
    <col min="3080" max="3080" width="12.28515625" customWidth="1"/>
    <col min="3081" max="3081" width="9.7109375" customWidth="1"/>
    <col min="3083" max="3083" width="12.42578125" customWidth="1"/>
    <col min="3084" max="3084" width="12.85546875" customWidth="1"/>
    <col min="3085" max="3085" width="12.42578125" customWidth="1"/>
    <col min="3330" max="3330" width="59.7109375" customWidth="1"/>
    <col min="3331" max="3333" width="12.42578125" customWidth="1"/>
    <col min="3334" max="3334" width="12.28515625" customWidth="1"/>
    <col min="3335" max="3335" width="9.7109375" customWidth="1"/>
    <col min="3336" max="3336" width="12.28515625" customWidth="1"/>
    <col min="3337" max="3337" width="9.7109375" customWidth="1"/>
    <col min="3339" max="3339" width="12.42578125" customWidth="1"/>
    <col min="3340" max="3340" width="12.85546875" customWidth="1"/>
    <col min="3341" max="3341" width="12.42578125" customWidth="1"/>
    <col min="3586" max="3586" width="59.7109375" customWidth="1"/>
    <col min="3587" max="3589" width="12.42578125" customWidth="1"/>
    <col min="3590" max="3590" width="12.28515625" customWidth="1"/>
    <col min="3591" max="3591" width="9.7109375" customWidth="1"/>
    <col min="3592" max="3592" width="12.28515625" customWidth="1"/>
    <col min="3593" max="3593" width="9.7109375" customWidth="1"/>
    <col min="3595" max="3595" width="12.42578125" customWidth="1"/>
    <col min="3596" max="3596" width="12.85546875" customWidth="1"/>
    <col min="3597" max="3597" width="12.42578125" customWidth="1"/>
    <col min="3842" max="3842" width="59.7109375" customWidth="1"/>
    <col min="3843" max="3845" width="12.42578125" customWidth="1"/>
    <col min="3846" max="3846" width="12.28515625" customWidth="1"/>
    <col min="3847" max="3847" width="9.7109375" customWidth="1"/>
    <col min="3848" max="3848" width="12.28515625" customWidth="1"/>
    <col min="3849" max="3849" width="9.7109375" customWidth="1"/>
    <col min="3851" max="3851" width="12.42578125" customWidth="1"/>
    <col min="3852" max="3852" width="12.85546875" customWidth="1"/>
    <col min="3853" max="3853" width="12.42578125" customWidth="1"/>
    <col min="4098" max="4098" width="59.7109375" customWidth="1"/>
    <col min="4099" max="4101" width="12.42578125" customWidth="1"/>
    <col min="4102" max="4102" width="12.28515625" customWidth="1"/>
    <col min="4103" max="4103" width="9.7109375" customWidth="1"/>
    <col min="4104" max="4104" width="12.28515625" customWidth="1"/>
    <col min="4105" max="4105" width="9.7109375" customWidth="1"/>
    <col min="4107" max="4107" width="12.42578125" customWidth="1"/>
    <col min="4108" max="4108" width="12.85546875" customWidth="1"/>
    <col min="4109" max="4109" width="12.42578125" customWidth="1"/>
    <col min="4354" max="4354" width="59.7109375" customWidth="1"/>
    <col min="4355" max="4357" width="12.42578125" customWidth="1"/>
    <col min="4358" max="4358" width="12.28515625" customWidth="1"/>
    <col min="4359" max="4359" width="9.7109375" customWidth="1"/>
    <col min="4360" max="4360" width="12.28515625" customWidth="1"/>
    <col min="4361" max="4361" width="9.7109375" customWidth="1"/>
    <col min="4363" max="4363" width="12.42578125" customWidth="1"/>
    <col min="4364" max="4364" width="12.85546875" customWidth="1"/>
    <col min="4365" max="4365" width="12.42578125" customWidth="1"/>
    <col min="4610" max="4610" width="59.7109375" customWidth="1"/>
    <col min="4611" max="4613" width="12.42578125" customWidth="1"/>
    <col min="4614" max="4614" width="12.28515625" customWidth="1"/>
    <col min="4615" max="4615" width="9.7109375" customWidth="1"/>
    <col min="4616" max="4616" width="12.28515625" customWidth="1"/>
    <col min="4617" max="4617" width="9.7109375" customWidth="1"/>
    <col min="4619" max="4619" width="12.42578125" customWidth="1"/>
    <col min="4620" max="4620" width="12.85546875" customWidth="1"/>
    <col min="4621" max="4621" width="12.42578125" customWidth="1"/>
    <col min="4866" max="4866" width="59.7109375" customWidth="1"/>
    <col min="4867" max="4869" width="12.42578125" customWidth="1"/>
    <col min="4870" max="4870" width="12.28515625" customWidth="1"/>
    <col min="4871" max="4871" width="9.7109375" customWidth="1"/>
    <col min="4872" max="4872" width="12.28515625" customWidth="1"/>
    <col min="4873" max="4873" width="9.7109375" customWidth="1"/>
    <col min="4875" max="4875" width="12.42578125" customWidth="1"/>
    <col min="4876" max="4876" width="12.85546875" customWidth="1"/>
    <col min="4877" max="4877" width="12.42578125" customWidth="1"/>
    <col min="5122" max="5122" width="59.7109375" customWidth="1"/>
    <col min="5123" max="5125" width="12.42578125" customWidth="1"/>
    <col min="5126" max="5126" width="12.28515625" customWidth="1"/>
    <col min="5127" max="5127" width="9.7109375" customWidth="1"/>
    <col min="5128" max="5128" width="12.28515625" customWidth="1"/>
    <col min="5129" max="5129" width="9.7109375" customWidth="1"/>
    <col min="5131" max="5131" width="12.42578125" customWidth="1"/>
    <col min="5132" max="5132" width="12.85546875" customWidth="1"/>
    <col min="5133" max="5133" width="12.42578125" customWidth="1"/>
    <col min="5378" max="5378" width="59.7109375" customWidth="1"/>
    <col min="5379" max="5381" width="12.42578125" customWidth="1"/>
    <col min="5382" max="5382" width="12.28515625" customWidth="1"/>
    <col min="5383" max="5383" width="9.7109375" customWidth="1"/>
    <col min="5384" max="5384" width="12.28515625" customWidth="1"/>
    <col min="5385" max="5385" width="9.7109375" customWidth="1"/>
    <col min="5387" max="5387" width="12.42578125" customWidth="1"/>
    <col min="5388" max="5388" width="12.85546875" customWidth="1"/>
    <col min="5389" max="5389" width="12.42578125" customWidth="1"/>
    <col min="5634" max="5634" width="59.7109375" customWidth="1"/>
    <col min="5635" max="5637" width="12.42578125" customWidth="1"/>
    <col min="5638" max="5638" width="12.28515625" customWidth="1"/>
    <col min="5639" max="5639" width="9.7109375" customWidth="1"/>
    <col min="5640" max="5640" width="12.28515625" customWidth="1"/>
    <col min="5641" max="5641" width="9.7109375" customWidth="1"/>
    <col min="5643" max="5643" width="12.42578125" customWidth="1"/>
    <col min="5644" max="5644" width="12.85546875" customWidth="1"/>
    <col min="5645" max="5645" width="12.42578125" customWidth="1"/>
    <col min="5890" max="5890" width="59.7109375" customWidth="1"/>
    <col min="5891" max="5893" width="12.42578125" customWidth="1"/>
    <col min="5894" max="5894" width="12.28515625" customWidth="1"/>
    <col min="5895" max="5895" width="9.7109375" customWidth="1"/>
    <col min="5896" max="5896" width="12.28515625" customWidth="1"/>
    <col min="5897" max="5897" width="9.7109375" customWidth="1"/>
    <col min="5899" max="5899" width="12.42578125" customWidth="1"/>
    <col min="5900" max="5900" width="12.85546875" customWidth="1"/>
    <col min="5901" max="5901" width="12.42578125" customWidth="1"/>
    <col min="6146" max="6146" width="59.7109375" customWidth="1"/>
    <col min="6147" max="6149" width="12.42578125" customWidth="1"/>
    <col min="6150" max="6150" width="12.28515625" customWidth="1"/>
    <col min="6151" max="6151" width="9.7109375" customWidth="1"/>
    <col min="6152" max="6152" width="12.28515625" customWidth="1"/>
    <col min="6153" max="6153" width="9.7109375" customWidth="1"/>
    <col min="6155" max="6155" width="12.42578125" customWidth="1"/>
    <col min="6156" max="6156" width="12.85546875" customWidth="1"/>
    <col min="6157" max="6157" width="12.42578125" customWidth="1"/>
    <col min="6402" max="6402" width="59.7109375" customWidth="1"/>
    <col min="6403" max="6405" width="12.42578125" customWidth="1"/>
    <col min="6406" max="6406" width="12.28515625" customWidth="1"/>
    <col min="6407" max="6407" width="9.7109375" customWidth="1"/>
    <col min="6408" max="6408" width="12.28515625" customWidth="1"/>
    <col min="6409" max="6409" width="9.7109375" customWidth="1"/>
    <col min="6411" max="6411" width="12.42578125" customWidth="1"/>
    <col min="6412" max="6412" width="12.85546875" customWidth="1"/>
    <col min="6413" max="6413" width="12.42578125" customWidth="1"/>
    <col min="6658" max="6658" width="59.7109375" customWidth="1"/>
    <col min="6659" max="6661" width="12.42578125" customWidth="1"/>
    <col min="6662" max="6662" width="12.28515625" customWidth="1"/>
    <col min="6663" max="6663" width="9.7109375" customWidth="1"/>
    <col min="6664" max="6664" width="12.28515625" customWidth="1"/>
    <col min="6665" max="6665" width="9.7109375" customWidth="1"/>
    <col min="6667" max="6667" width="12.42578125" customWidth="1"/>
    <col min="6668" max="6668" width="12.85546875" customWidth="1"/>
    <col min="6669" max="6669" width="12.42578125" customWidth="1"/>
    <col min="6914" max="6914" width="59.7109375" customWidth="1"/>
    <col min="6915" max="6917" width="12.42578125" customWidth="1"/>
    <col min="6918" max="6918" width="12.28515625" customWidth="1"/>
    <col min="6919" max="6919" width="9.7109375" customWidth="1"/>
    <col min="6920" max="6920" width="12.28515625" customWidth="1"/>
    <col min="6921" max="6921" width="9.7109375" customWidth="1"/>
    <col min="6923" max="6923" width="12.42578125" customWidth="1"/>
    <col min="6924" max="6924" width="12.85546875" customWidth="1"/>
    <col min="6925" max="6925" width="12.42578125" customWidth="1"/>
    <col min="7170" max="7170" width="59.7109375" customWidth="1"/>
    <col min="7171" max="7173" width="12.42578125" customWidth="1"/>
    <col min="7174" max="7174" width="12.28515625" customWidth="1"/>
    <col min="7175" max="7175" width="9.7109375" customWidth="1"/>
    <col min="7176" max="7176" width="12.28515625" customWidth="1"/>
    <col min="7177" max="7177" width="9.7109375" customWidth="1"/>
    <col min="7179" max="7179" width="12.42578125" customWidth="1"/>
    <col min="7180" max="7180" width="12.85546875" customWidth="1"/>
    <col min="7181" max="7181" width="12.42578125" customWidth="1"/>
    <col min="7426" max="7426" width="59.7109375" customWidth="1"/>
    <col min="7427" max="7429" width="12.42578125" customWidth="1"/>
    <col min="7430" max="7430" width="12.28515625" customWidth="1"/>
    <col min="7431" max="7431" width="9.7109375" customWidth="1"/>
    <col min="7432" max="7432" width="12.28515625" customWidth="1"/>
    <col min="7433" max="7433" width="9.7109375" customWidth="1"/>
    <col min="7435" max="7435" width="12.42578125" customWidth="1"/>
    <col min="7436" max="7436" width="12.85546875" customWidth="1"/>
    <col min="7437" max="7437" width="12.42578125" customWidth="1"/>
    <col min="7682" max="7682" width="59.7109375" customWidth="1"/>
    <col min="7683" max="7685" width="12.42578125" customWidth="1"/>
    <col min="7686" max="7686" width="12.28515625" customWidth="1"/>
    <col min="7687" max="7687" width="9.7109375" customWidth="1"/>
    <col min="7688" max="7688" width="12.28515625" customWidth="1"/>
    <col min="7689" max="7689" width="9.7109375" customWidth="1"/>
    <col min="7691" max="7691" width="12.42578125" customWidth="1"/>
    <col min="7692" max="7692" width="12.85546875" customWidth="1"/>
    <col min="7693" max="7693" width="12.42578125" customWidth="1"/>
    <col min="7938" max="7938" width="59.7109375" customWidth="1"/>
    <col min="7939" max="7941" width="12.42578125" customWidth="1"/>
    <col min="7942" max="7942" width="12.28515625" customWidth="1"/>
    <col min="7943" max="7943" width="9.7109375" customWidth="1"/>
    <col min="7944" max="7944" width="12.28515625" customWidth="1"/>
    <col min="7945" max="7945" width="9.7109375" customWidth="1"/>
    <col min="7947" max="7947" width="12.42578125" customWidth="1"/>
    <col min="7948" max="7948" width="12.85546875" customWidth="1"/>
    <col min="7949" max="7949" width="12.42578125" customWidth="1"/>
    <col min="8194" max="8194" width="59.7109375" customWidth="1"/>
    <col min="8195" max="8197" width="12.42578125" customWidth="1"/>
    <col min="8198" max="8198" width="12.28515625" customWidth="1"/>
    <col min="8199" max="8199" width="9.7109375" customWidth="1"/>
    <col min="8200" max="8200" width="12.28515625" customWidth="1"/>
    <col min="8201" max="8201" width="9.7109375" customWidth="1"/>
    <col min="8203" max="8203" width="12.42578125" customWidth="1"/>
    <col min="8204" max="8204" width="12.85546875" customWidth="1"/>
    <col min="8205" max="8205" width="12.42578125" customWidth="1"/>
    <col min="8450" max="8450" width="59.7109375" customWidth="1"/>
    <col min="8451" max="8453" width="12.42578125" customWidth="1"/>
    <col min="8454" max="8454" width="12.28515625" customWidth="1"/>
    <col min="8455" max="8455" width="9.7109375" customWidth="1"/>
    <col min="8456" max="8456" width="12.28515625" customWidth="1"/>
    <col min="8457" max="8457" width="9.7109375" customWidth="1"/>
    <col min="8459" max="8459" width="12.42578125" customWidth="1"/>
    <col min="8460" max="8460" width="12.85546875" customWidth="1"/>
    <col min="8461" max="8461" width="12.42578125" customWidth="1"/>
    <col min="8706" max="8706" width="59.7109375" customWidth="1"/>
    <col min="8707" max="8709" width="12.42578125" customWidth="1"/>
    <col min="8710" max="8710" width="12.28515625" customWidth="1"/>
    <col min="8711" max="8711" width="9.7109375" customWidth="1"/>
    <col min="8712" max="8712" width="12.28515625" customWidth="1"/>
    <col min="8713" max="8713" width="9.7109375" customWidth="1"/>
    <col min="8715" max="8715" width="12.42578125" customWidth="1"/>
    <col min="8716" max="8716" width="12.85546875" customWidth="1"/>
    <col min="8717" max="8717" width="12.42578125" customWidth="1"/>
    <col min="8962" max="8962" width="59.7109375" customWidth="1"/>
    <col min="8963" max="8965" width="12.42578125" customWidth="1"/>
    <col min="8966" max="8966" width="12.28515625" customWidth="1"/>
    <col min="8967" max="8967" width="9.7109375" customWidth="1"/>
    <col min="8968" max="8968" width="12.28515625" customWidth="1"/>
    <col min="8969" max="8969" width="9.7109375" customWidth="1"/>
    <col min="8971" max="8971" width="12.42578125" customWidth="1"/>
    <col min="8972" max="8972" width="12.85546875" customWidth="1"/>
    <col min="8973" max="8973" width="12.42578125" customWidth="1"/>
    <col min="9218" max="9218" width="59.7109375" customWidth="1"/>
    <col min="9219" max="9221" width="12.42578125" customWidth="1"/>
    <col min="9222" max="9222" width="12.28515625" customWidth="1"/>
    <col min="9223" max="9223" width="9.7109375" customWidth="1"/>
    <col min="9224" max="9224" width="12.28515625" customWidth="1"/>
    <col min="9225" max="9225" width="9.7109375" customWidth="1"/>
    <col min="9227" max="9227" width="12.42578125" customWidth="1"/>
    <col min="9228" max="9228" width="12.85546875" customWidth="1"/>
    <col min="9229" max="9229" width="12.42578125" customWidth="1"/>
    <col min="9474" max="9474" width="59.7109375" customWidth="1"/>
    <col min="9475" max="9477" width="12.42578125" customWidth="1"/>
    <col min="9478" max="9478" width="12.28515625" customWidth="1"/>
    <col min="9479" max="9479" width="9.7109375" customWidth="1"/>
    <col min="9480" max="9480" width="12.28515625" customWidth="1"/>
    <col min="9481" max="9481" width="9.7109375" customWidth="1"/>
    <col min="9483" max="9483" width="12.42578125" customWidth="1"/>
    <col min="9484" max="9484" width="12.85546875" customWidth="1"/>
    <col min="9485" max="9485" width="12.42578125" customWidth="1"/>
    <col min="9730" max="9730" width="59.7109375" customWidth="1"/>
    <col min="9731" max="9733" width="12.42578125" customWidth="1"/>
    <col min="9734" max="9734" width="12.28515625" customWidth="1"/>
    <col min="9735" max="9735" width="9.7109375" customWidth="1"/>
    <col min="9736" max="9736" width="12.28515625" customWidth="1"/>
    <col min="9737" max="9737" width="9.7109375" customWidth="1"/>
    <col min="9739" max="9739" width="12.42578125" customWidth="1"/>
    <col min="9740" max="9740" width="12.85546875" customWidth="1"/>
    <col min="9741" max="9741" width="12.42578125" customWidth="1"/>
    <col min="9986" max="9986" width="59.7109375" customWidth="1"/>
    <col min="9987" max="9989" width="12.42578125" customWidth="1"/>
    <col min="9990" max="9990" width="12.28515625" customWidth="1"/>
    <col min="9991" max="9991" width="9.7109375" customWidth="1"/>
    <col min="9992" max="9992" width="12.28515625" customWidth="1"/>
    <col min="9993" max="9993" width="9.7109375" customWidth="1"/>
    <col min="9995" max="9995" width="12.42578125" customWidth="1"/>
    <col min="9996" max="9996" width="12.85546875" customWidth="1"/>
    <col min="9997" max="9997" width="12.42578125" customWidth="1"/>
    <col min="10242" max="10242" width="59.7109375" customWidth="1"/>
    <col min="10243" max="10245" width="12.42578125" customWidth="1"/>
    <col min="10246" max="10246" width="12.28515625" customWidth="1"/>
    <col min="10247" max="10247" width="9.7109375" customWidth="1"/>
    <col min="10248" max="10248" width="12.28515625" customWidth="1"/>
    <col min="10249" max="10249" width="9.7109375" customWidth="1"/>
    <col min="10251" max="10251" width="12.42578125" customWidth="1"/>
    <col min="10252" max="10252" width="12.85546875" customWidth="1"/>
    <col min="10253" max="10253" width="12.42578125" customWidth="1"/>
    <col min="10498" max="10498" width="59.7109375" customWidth="1"/>
    <col min="10499" max="10501" width="12.42578125" customWidth="1"/>
    <col min="10502" max="10502" width="12.28515625" customWidth="1"/>
    <col min="10503" max="10503" width="9.7109375" customWidth="1"/>
    <col min="10504" max="10504" width="12.28515625" customWidth="1"/>
    <col min="10505" max="10505" width="9.7109375" customWidth="1"/>
    <col min="10507" max="10507" width="12.42578125" customWidth="1"/>
    <col min="10508" max="10508" width="12.85546875" customWidth="1"/>
    <col min="10509" max="10509" width="12.42578125" customWidth="1"/>
    <col min="10754" max="10754" width="59.7109375" customWidth="1"/>
    <col min="10755" max="10757" width="12.42578125" customWidth="1"/>
    <col min="10758" max="10758" width="12.28515625" customWidth="1"/>
    <col min="10759" max="10759" width="9.7109375" customWidth="1"/>
    <col min="10760" max="10760" width="12.28515625" customWidth="1"/>
    <col min="10761" max="10761" width="9.7109375" customWidth="1"/>
    <col min="10763" max="10763" width="12.42578125" customWidth="1"/>
    <col min="10764" max="10764" width="12.85546875" customWidth="1"/>
    <col min="10765" max="10765" width="12.42578125" customWidth="1"/>
    <col min="11010" max="11010" width="59.7109375" customWidth="1"/>
    <col min="11011" max="11013" width="12.42578125" customWidth="1"/>
    <col min="11014" max="11014" width="12.28515625" customWidth="1"/>
    <col min="11015" max="11015" width="9.7109375" customWidth="1"/>
    <col min="11016" max="11016" width="12.28515625" customWidth="1"/>
    <col min="11017" max="11017" width="9.7109375" customWidth="1"/>
    <col min="11019" max="11019" width="12.42578125" customWidth="1"/>
    <col min="11020" max="11020" width="12.85546875" customWidth="1"/>
    <col min="11021" max="11021" width="12.42578125" customWidth="1"/>
    <col min="11266" max="11266" width="59.7109375" customWidth="1"/>
    <col min="11267" max="11269" width="12.42578125" customWidth="1"/>
    <col min="11270" max="11270" width="12.28515625" customWidth="1"/>
    <col min="11271" max="11271" width="9.7109375" customWidth="1"/>
    <col min="11272" max="11272" width="12.28515625" customWidth="1"/>
    <col min="11273" max="11273" width="9.7109375" customWidth="1"/>
    <col min="11275" max="11275" width="12.42578125" customWidth="1"/>
    <col min="11276" max="11276" width="12.85546875" customWidth="1"/>
    <col min="11277" max="11277" width="12.42578125" customWidth="1"/>
    <col min="11522" max="11522" width="59.7109375" customWidth="1"/>
    <col min="11523" max="11525" width="12.42578125" customWidth="1"/>
    <col min="11526" max="11526" width="12.28515625" customWidth="1"/>
    <col min="11527" max="11527" width="9.7109375" customWidth="1"/>
    <col min="11528" max="11528" width="12.28515625" customWidth="1"/>
    <col min="11529" max="11529" width="9.7109375" customWidth="1"/>
    <col min="11531" max="11531" width="12.42578125" customWidth="1"/>
    <col min="11532" max="11532" width="12.85546875" customWidth="1"/>
    <col min="11533" max="11533" width="12.42578125" customWidth="1"/>
    <col min="11778" max="11778" width="59.7109375" customWidth="1"/>
    <col min="11779" max="11781" width="12.42578125" customWidth="1"/>
    <col min="11782" max="11782" width="12.28515625" customWidth="1"/>
    <col min="11783" max="11783" width="9.7109375" customWidth="1"/>
    <col min="11784" max="11784" width="12.28515625" customWidth="1"/>
    <col min="11785" max="11785" width="9.7109375" customWidth="1"/>
    <col min="11787" max="11787" width="12.42578125" customWidth="1"/>
    <col min="11788" max="11788" width="12.85546875" customWidth="1"/>
    <col min="11789" max="11789" width="12.42578125" customWidth="1"/>
    <col min="12034" max="12034" width="59.7109375" customWidth="1"/>
    <col min="12035" max="12037" width="12.42578125" customWidth="1"/>
    <col min="12038" max="12038" width="12.28515625" customWidth="1"/>
    <col min="12039" max="12039" width="9.7109375" customWidth="1"/>
    <col min="12040" max="12040" width="12.28515625" customWidth="1"/>
    <col min="12041" max="12041" width="9.7109375" customWidth="1"/>
    <col min="12043" max="12043" width="12.42578125" customWidth="1"/>
    <col min="12044" max="12044" width="12.85546875" customWidth="1"/>
    <col min="12045" max="12045" width="12.42578125" customWidth="1"/>
    <col min="12290" max="12290" width="59.7109375" customWidth="1"/>
    <col min="12291" max="12293" width="12.42578125" customWidth="1"/>
    <col min="12294" max="12294" width="12.28515625" customWidth="1"/>
    <col min="12295" max="12295" width="9.7109375" customWidth="1"/>
    <col min="12296" max="12296" width="12.28515625" customWidth="1"/>
    <col min="12297" max="12297" width="9.7109375" customWidth="1"/>
    <col min="12299" max="12299" width="12.42578125" customWidth="1"/>
    <col min="12300" max="12300" width="12.85546875" customWidth="1"/>
    <col min="12301" max="12301" width="12.42578125" customWidth="1"/>
    <col min="12546" max="12546" width="59.7109375" customWidth="1"/>
    <col min="12547" max="12549" width="12.42578125" customWidth="1"/>
    <col min="12550" max="12550" width="12.28515625" customWidth="1"/>
    <col min="12551" max="12551" width="9.7109375" customWidth="1"/>
    <col min="12552" max="12552" width="12.28515625" customWidth="1"/>
    <col min="12553" max="12553" width="9.7109375" customWidth="1"/>
    <col min="12555" max="12555" width="12.42578125" customWidth="1"/>
    <col min="12556" max="12556" width="12.85546875" customWidth="1"/>
    <col min="12557" max="12557" width="12.42578125" customWidth="1"/>
    <col min="12802" max="12802" width="59.7109375" customWidth="1"/>
    <col min="12803" max="12805" width="12.42578125" customWidth="1"/>
    <col min="12806" max="12806" width="12.28515625" customWidth="1"/>
    <col min="12807" max="12807" width="9.7109375" customWidth="1"/>
    <col min="12808" max="12808" width="12.28515625" customWidth="1"/>
    <col min="12809" max="12809" width="9.7109375" customWidth="1"/>
    <col min="12811" max="12811" width="12.42578125" customWidth="1"/>
    <col min="12812" max="12812" width="12.85546875" customWidth="1"/>
    <col min="12813" max="12813" width="12.42578125" customWidth="1"/>
    <col min="13058" max="13058" width="59.7109375" customWidth="1"/>
    <col min="13059" max="13061" width="12.42578125" customWidth="1"/>
    <col min="13062" max="13062" width="12.28515625" customWidth="1"/>
    <col min="13063" max="13063" width="9.7109375" customWidth="1"/>
    <col min="13064" max="13064" width="12.28515625" customWidth="1"/>
    <col min="13065" max="13065" width="9.7109375" customWidth="1"/>
    <col min="13067" max="13067" width="12.42578125" customWidth="1"/>
    <col min="13068" max="13068" width="12.85546875" customWidth="1"/>
    <col min="13069" max="13069" width="12.42578125" customWidth="1"/>
    <col min="13314" max="13314" width="59.7109375" customWidth="1"/>
    <col min="13315" max="13317" width="12.42578125" customWidth="1"/>
    <col min="13318" max="13318" width="12.28515625" customWidth="1"/>
    <col min="13319" max="13319" width="9.7109375" customWidth="1"/>
    <col min="13320" max="13320" width="12.28515625" customWidth="1"/>
    <col min="13321" max="13321" width="9.7109375" customWidth="1"/>
    <col min="13323" max="13323" width="12.42578125" customWidth="1"/>
    <col min="13324" max="13324" width="12.85546875" customWidth="1"/>
    <col min="13325" max="13325" width="12.42578125" customWidth="1"/>
    <col min="13570" max="13570" width="59.7109375" customWidth="1"/>
    <col min="13571" max="13573" width="12.42578125" customWidth="1"/>
    <col min="13574" max="13574" width="12.28515625" customWidth="1"/>
    <col min="13575" max="13575" width="9.7109375" customWidth="1"/>
    <col min="13576" max="13576" width="12.28515625" customWidth="1"/>
    <col min="13577" max="13577" width="9.7109375" customWidth="1"/>
    <col min="13579" max="13579" width="12.42578125" customWidth="1"/>
    <col min="13580" max="13580" width="12.85546875" customWidth="1"/>
    <col min="13581" max="13581" width="12.42578125" customWidth="1"/>
    <col min="13826" max="13826" width="59.7109375" customWidth="1"/>
    <col min="13827" max="13829" width="12.42578125" customWidth="1"/>
    <col min="13830" max="13830" width="12.28515625" customWidth="1"/>
    <col min="13831" max="13831" width="9.7109375" customWidth="1"/>
    <col min="13832" max="13832" width="12.28515625" customWidth="1"/>
    <col min="13833" max="13833" width="9.7109375" customWidth="1"/>
    <col min="13835" max="13835" width="12.42578125" customWidth="1"/>
    <col min="13836" max="13836" width="12.85546875" customWidth="1"/>
    <col min="13837" max="13837" width="12.42578125" customWidth="1"/>
    <col min="14082" max="14082" width="59.7109375" customWidth="1"/>
    <col min="14083" max="14085" width="12.42578125" customWidth="1"/>
    <col min="14086" max="14086" width="12.28515625" customWidth="1"/>
    <col min="14087" max="14087" width="9.7109375" customWidth="1"/>
    <col min="14088" max="14088" width="12.28515625" customWidth="1"/>
    <col min="14089" max="14089" width="9.7109375" customWidth="1"/>
    <col min="14091" max="14091" width="12.42578125" customWidth="1"/>
    <col min="14092" max="14092" width="12.85546875" customWidth="1"/>
    <col min="14093" max="14093" width="12.42578125" customWidth="1"/>
    <col min="14338" max="14338" width="59.7109375" customWidth="1"/>
    <col min="14339" max="14341" width="12.42578125" customWidth="1"/>
    <col min="14342" max="14342" width="12.28515625" customWidth="1"/>
    <col min="14343" max="14343" width="9.7109375" customWidth="1"/>
    <col min="14344" max="14344" width="12.28515625" customWidth="1"/>
    <col min="14345" max="14345" width="9.7109375" customWidth="1"/>
    <col min="14347" max="14347" width="12.42578125" customWidth="1"/>
    <col min="14348" max="14348" width="12.85546875" customWidth="1"/>
    <col min="14349" max="14349" width="12.42578125" customWidth="1"/>
    <col min="14594" max="14594" width="59.7109375" customWidth="1"/>
    <col min="14595" max="14597" width="12.42578125" customWidth="1"/>
    <col min="14598" max="14598" width="12.28515625" customWidth="1"/>
    <col min="14599" max="14599" width="9.7109375" customWidth="1"/>
    <col min="14600" max="14600" width="12.28515625" customWidth="1"/>
    <col min="14601" max="14601" width="9.7109375" customWidth="1"/>
    <col min="14603" max="14603" width="12.42578125" customWidth="1"/>
    <col min="14604" max="14604" width="12.85546875" customWidth="1"/>
    <col min="14605" max="14605" width="12.42578125" customWidth="1"/>
    <col min="14850" max="14850" width="59.7109375" customWidth="1"/>
    <col min="14851" max="14853" width="12.42578125" customWidth="1"/>
    <col min="14854" max="14854" width="12.28515625" customWidth="1"/>
    <col min="14855" max="14855" width="9.7109375" customWidth="1"/>
    <col min="14856" max="14856" width="12.28515625" customWidth="1"/>
    <col min="14857" max="14857" width="9.7109375" customWidth="1"/>
    <col min="14859" max="14859" width="12.42578125" customWidth="1"/>
    <col min="14860" max="14860" width="12.85546875" customWidth="1"/>
    <col min="14861" max="14861" width="12.42578125" customWidth="1"/>
    <col min="15106" max="15106" width="59.7109375" customWidth="1"/>
    <col min="15107" max="15109" width="12.42578125" customWidth="1"/>
    <col min="15110" max="15110" width="12.28515625" customWidth="1"/>
    <col min="15111" max="15111" width="9.7109375" customWidth="1"/>
    <col min="15112" max="15112" width="12.28515625" customWidth="1"/>
    <col min="15113" max="15113" width="9.7109375" customWidth="1"/>
    <col min="15115" max="15115" width="12.42578125" customWidth="1"/>
    <col min="15116" max="15116" width="12.85546875" customWidth="1"/>
    <col min="15117" max="15117" width="12.42578125" customWidth="1"/>
    <col min="15362" max="15362" width="59.7109375" customWidth="1"/>
    <col min="15363" max="15365" width="12.42578125" customWidth="1"/>
    <col min="15366" max="15366" width="12.28515625" customWidth="1"/>
    <col min="15367" max="15367" width="9.7109375" customWidth="1"/>
    <col min="15368" max="15368" width="12.28515625" customWidth="1"/>
    <col min="15369" max="15369" width="9.7109375" customWidth="1"/>
    <col min="15371" max="15371" width="12.42578125" customWidth="1"/>
    <col min="15372" max="15372" width="12.85546875" customWidth="1"/>
    <col min="15373" max="15373" width="12.42578125" customWidth="1"/>
    <col min="15618" max="15618" width="59.7109375" customWidth="1"/>
    <col min="15619" max="15621" width="12.42578125" customWidth="1"/>
    <col min="15622" max="15622" width="12.28515625" customWidth="1"/>
    <col min="15623" max="15623" width="9.7109375" customWidth="1"/>
    <col min="15624" max="15624" width="12.28515625" customWidth="1"/>
    <col min="15625" max="15625" width="9.7109375" customWidth="1"/>
    <col min="15627" max="15627" width="12.42578125" customWidth="1"/>
    <col min="15628" max="15628" width="12.85546875" customWidth="1"/>
    <col min="15629" max="15629" width="12.42578125" customWidth="1"/>
    <col min="15874" max="15874" width="59.7109375" customWidth="1"/>
    <col min="15875" max="15877" width="12.42578125" customWidth="1"/>
    <col min="15878" max="15878" width="12.28515625" customWidth="1"/>
    <col min="15879" max="15879" width="9.7109375" customWidth="1"/>
    <col min="15880" max="15880" width="12.28515625" customWidth="1"/>
    <col min="15881" max="15881" width="9.7109375" customWidth="1"/>
    <col min="15883" max="15883" width="12.42578125" customWidth="1"/>
    <col min="15884" max="15884" width="12.85546875" customWidth="1"/>
    <col min="15885" max="15885" width="12.42578125" customWidth="1"/>
    <col min="16130" max="16130" width="59.7109375" customWidth="1"/>
    <col min="16131" max="16133" width="12.42578125" customWidth="1"/>
    <col min="16134" max="16134" width="12.28515625" customWidth="1"/>
    <col min="16135" max="16135" width="9.7109375" customWidth="1"/>
    <col min="16136" max="16136" width="12.28515625" customWidth="1"/>
    <col min="16137" max="16137" width="9.7109375" customWidth="1"/>
    <col min="16139" max="16139" width="12.42578125" customWidth="1"/>
    <col min="16140" max="16140" width="12.85546875" customWidth="1"/>
    <col min="16141" max="16141" width="12.42578125" customWidth="1"/>
  </cols>
  <sheetData>
    <row r="1" spans="1:14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</row>
    <row r="2" spans="1:14" ht="15.75" x14ac:dyDescent="0.25">
      <c r="A2" s="2"/>
      <c r="B2" s="8" t="s">
        <v>74</v>
      </c>
      <c r="C2" s="8"/>
      <c r="D2" s="8"/>
      <c r="E2" s="8"/>
      <c r="F2" s="8"/>
      <c r="G2" s="8"/>
      <c r="H2" s="8"/>
      <c r="I2" s="8"/>
    </row>
    <row r="3" spans="1:14" ht="16.5" customHeight="1" x14ac:dyDescent="0.25">
      <c r="A3" s="2"/>
      <c r="B3" s="8" t="s">
        <v>0</v>
      </c>
      <c r="C3" s="8"/>
      <c r="D3" s="8"/>
      <c r="E3" s="8"/>
      <c r="F3" s="8"/>
      <c r="G3" s="8"/>
      <c r="H3" s="8"/>
      <c r="I3" s="8"/>
    </row>
    <row r="4" spans="1:14" x14ac:dyDescent="0.25">
      <c r="B4" s="3"/>
      <c r="C4" s="3"/>
      <c r="D4" s="3"/>
      <c r="E4" s="3"/>
      <c r="F4" s="3"/>
      <c r="G4" s="3"/>
      <c r="H4" s="3"/>
      <c r="I4" s="3"/>
    </row>
    <row r="5" spans="1:14" ht="21" customHeight="1" x14ac:dyDescent="0.25">
      <c r="B5" s="33" t="s">
        <v>1</v>
      </c>
      <c r="C5" s="19" t="s">
        <v>60</v>
      </c>
      <c r="D5" s="19" t="s">
        <v>61</v>
      </c>
      <c r="E5" s="19" t="s">
        <v>62</v>
      </c>
      <c r="F5" s="33" t="s">
        <v>63</v>
      </c>
      <c r="G5" s="33"/>
      <c r="H5" s="37" t="s">
        <v>64</v>
      </c>
      <c r="I5" s="37"/>
      <c r="K5" s="2"/>
      <c r="L5" s="2"/>
      <c r="M5" s="2"/>
    </row>
    <row r="6" spans="1:14" ht="30.75" customHeight="1" x14ac:dyDescent="0.25">
      <c r="A6" s="2"/>
      <c r="B6" s="33"/>
      <c r="C6" s="20" t="s">
        <v>72</v>
      </c>
      <c r="D6" s="20" t="s">
        <v>72</v>
      </c>
      <c r="E6" s="20" t="s">
        <v>72</v>
      </c>
      <c r="F6" s="32" t="s">
        <v>2</v>
      </c>
      <c r="G6" s="32" t="s">
        <v>3</v>
      </c>
      <c r="H6" s="32" t="s">
        <v>4</v>
      </c>
      <c r="I6" s="32" t="s">
        <v>3</v>
      </c>
      <c r="K6" s="2"/>
      <c r="L6" s="2"/>
      <c r="M6" s="2"/>
      <c r="N6" s="2"/>
    </row>
    <row r="7" spans="1:14" ht="21" customHeight="1" x14ac:dyDescent="0.25">
      <c r="A7" s="2"/>
      <c r="B7" s="22" t="s">
        <v>5</v>
      </c>
      <c r="C7" s="23">
        <f>+C8+C40</f>
        <v>1240.2637200000001</v>
      </c>
      <c r="D7" s="23">
        <f>+D8+D40</f>
        <v>1291.3731000000002</v>
      </c>
      <c r="E7" s="23">
        <f>+E8+E40</f>
        <v>1309.5636999999997</v>
      </c>
      <c r="F7" s="24">
        <f>+E7-D7</f>
        <v>18.190599999999449</v>
      </c>
      <c r="G7" s="24">
        <f>+F7/D7*100</f>
        <v>1.4086246647076237</v>
      </c>
      <c r="H7" s="24">
        <f t="shared" ref="H7:H43" si="0">+E7-C7</f>
        <v>69.29997999999955</v>
      </c>
      <c r="I7" s="24">
        <f t="shared" ref="I7:I43" si="1">+H7/C7*100</f>
        <v>5.5875197252403339</v>
      </c>
      <c r="K7" s="4"/>
      <c r="L7" s="4"/>
      <c r="M7" s="4"/>
      <c r="N7" s="2"/>
    </row>
    <row r="8" spans="1:14" ht="21" customHeight="1" x14ac:dyDescent="0.25">
      <c r="A8" s="2"/>
      <c r="B8" s="25" t="s">
        <v>6</v>
      </c>
      <c r="C8" s="11">
        <f>+C9+C12+C16+C17+C24+C32</f>
        <v>1170.0693200000001</v>
      </c>
      <c r="D8" s="11">
        <f>+D9+D12+D16+D17+D24+D32</f>
        <v>1210.9900000000002</v>
      </c>
      <c r="E8" s="11">
        <f>+E9+E12+E16+E17+E24+E32</f>
        <v>1206.1927999999998</v>
      </c>
      <c r="F8" s="11">
        <f>+E8-D8</f>
        <v>-4.79720000000043</v>
      </c>
      <c r="G8" s="11">
        <f>+F8/D8*100</f>
        <v>-0.39613869643848659</v>
      </c>
      <c r="H8" s="11">
        <f t="shared" si="0"/>
        <v>36.123479999999745</v>
      </c>
      <c r="I8" s="11">
        <f t="shared" si="1"/>
        <v>3.0872940075037389</v>
      </c>
      <c r="K8" s="4"/>
      <c r="L8" s="4"/>
      <c r="M8" s="4"/>
      <c r="N8" s="2"/>
    </row>
    <row r="9" spans="1:14" ht="21" customHeight="1" x14ac:dyDescent="0.25">
      <c r="A9" s="2"/>
      <c r="B9" s="26" t="s">
        <v>7</v>
      </c>
      <c r="C9" s="11">
        <f>SUM(C10:C11)</f>
        <v>556.30259999999998</v>
      </c>
      <c r="D9" s="11">
        <f>SUM(D10:D11)</f>
        <v>582.18200000000002</v>
      </c>
      <c r="E9" s="11">
        <f>SUM(E10:E11)</f>
        <v>585.4348</v>
      </c>
      <c r="F9" s="11">
        <f>+E9-D9</f>
        <v>3.2527999999999793</v>
      </c>
      <c r="G9" s="11">
        <f>+F9/D9*100</f>
        <v>0.55872562188456176</v>
      </c>
      <c r="H9" s="11">
        <f t="shared" si="0"/>
        <v>29.132200000000012</v>
      </c>
      <c r="I9" s="11">
        <f t="shared" si="1"/>
        <v>5.2367542413068024</v>
      </c>
      <c r="K9" s="4"/>
      <c r="L9" s="4"/>
      <c r="M9" s="4"/>
      <c r="N9" s="2"/>
    </row>
    <row r="10" spans="1:14" ht="15" customHeight="1" x14ac:dyDescent="0.25">
      <c r="A10" s="2"/>
      <c r="B10" s="16" t="s">
        <v>8</v>
      </c>
      <c r="C10" s="12">
        <v>271.43260000000004</v>
      </c>
      <c r="D10" s="12">
        <v>279.19450000000001</v>
      </c>
      <c r="E10" s="12">
        <v>302.15629999999999</v>
      </c>
      <c r="F10" s="12">
        <f t="shared" ref="F10:F43" si="2">+E10-D10</f>
        <v>22.961799999999982</v>
      </c>
      <c r="G10" s="12">
        <f t="shared" ref="G10:G43" si="3">+F10/D10*100</f>
        <v>8.2243024128340565</v>
      </c>
      <c r="H10" s="12">
        <f t="shared" si="0"/>
        <v>30.723699999999951</v>
      </c>
      <c r="I10" s="12">
        <f t="shared" si="1"/>
        <v>11.319089895613109</v>
      </c>
      <c r="K10" s="4"/>
      <c r="L10" s="4"/>
      <c r="M10" s="4"/>
      <c r="N10" s="2"/>
    </row>
    <row r="11" spans="1:14" ht="15" customHeight="1" x14ac:dyDescent="0.25">
      <c r="A11" s="2"/>
      <c r="B11" s="16" t="s">
        <v>9</v>
      </c>
      <c r="C11" s="12">
        <v>284.87</v>
      </c>
      <c r="D11" s="12">
        <v>302.98750000000001</v>
      </c>
      <c r="E11" s="12">
        <v>283.27850000000001</v>
      </c>
      <c r="F11" s="12">
        <f t="shared" si="2"/>
        <v>-19.709000000000003</v>
      </c>
      <c r="G11" s="12">
        <f t="shared" si="3"/>
        <v>-6.5048888155451969</v>
      </c>
      <c r="H11" s="12">
        <f t="shared" si="0"/>
        <v>-1.5914999999999964</v>
      </c>
      <c r="I11" s="12">
        <f t="shared" si="1"/>
        <v>-0.55867588724681305</v>
      </c>
      <c r="K11" s="4"/>
      <c r="L11" s="4"/>
      <c r="M11" s="4"/>
      <c r="N11" s="2"/>
    </row>
    <row r="12" spans="1:14" ht="21" customHeight="1" x14ac:dyDescent="0.25">
      <c r="A12" s="2"/>
      <c r="B12" s="26" t="s">
        <v>10</v>
      </c>
      <c r="C12" s="11">
        <f>SUM(C13:C15)</f>
        <v>435.37839999999994</v>
      </c>
      <c r="D12" s="11">
        <f>SUM(D13:D15)</f>
        <v>458.10190000000006</v>
      </c>
      <c r="E12" s="11">
        <f>SUM(E13:E15)</f>
        <v>450.75</v>
      </c>
      <c r="F12" s="11">
        <f t="shared" si="2"/>
        <v>-7.3519000000000574</v>
      </c>
      <c r="G12" s="11">
        <f t="shared" si="3"/>
        <v>-1.6048612764976649</v>
      </c>
      <c r="H12" s="11">
        <f t="shared" si="0"/>
        <v>15.371600000000058</v>
      </c>
      <c r="I12" s="11">
        <f t="shared" si="1"/>
        <v>3.5306299072255443</v>
      </c>
      <c r="K12" s="4"/>
      <c r="L12" s="4"/>
      <c r="M12" s="4"/>
      <c r="N12" s="2"/>
    </row>
    <row r="13" spans="1:14" ht="15" customHeight="1" x14ac:dyDescent="0.25">
      <c r="A13" s="2"/>
      <c r="B13" s="16" t="s">
        <v>8</v>
      </c>
      <c r="C13" s="12">
        <v>23.925300000000004</v>
      </c>
      <c r="D13" s="12">
        <v>28.318099999999998</v>
      </c>
      <c r="E13" s="12">
        <v>17.697699999999998</v>
      </c>
      <c r="F13" s="12">
        <f t="shared" si="2"/>
        <v>-10.6204</v>
      </c>
      <c r="G13" s="12">
        <f t="shared" si="3"/>
        <v>-37.503928582779217</v>
      </c>
      <c r="H13" s="12">
        <f t="shared" si="0"/>
        <v>-6.227600000000006</v>
      </c>
      <c r="I13" s="12">
        <f t="shared" si="1"/>
        <v>-26.029349684225505</v>
      </c>
      <c r="K13" s="4"/>
      <c r="L13" s="4"/>
      <c r="M13" s="4"/>
      <c r="N13" s="2"/>
    </row>
    <row r="14" spans="1:14" ht="15" customHeight="1" x14ac:dyDescent="0.25">
      <c r="A14" s="2"/>
      <c r="B14" s="16" t="s">
        <v>11</v>
      </c>
      <c r="C14" s="12">
        <v>270.4228</v>
      </c>
      <c r="D14" s="12">
        <v>282.78020000000004</v>
      </c>
      <c r="E14" s="12">
        <v>290.35179999999997</v>
      </c>
      <c r="F14" s="12">
        <f t="shared" si="2"/>
        <v>7.5715999999999326</v>
      </c>
      <c r="G14" s="12">
        <f t="shared" si="3"/>
        <v>2.6775566323243041</v>
      </c>
      <c r="H14" s="12">
        <f t="shared" si="0"/>
        <v>19.928999999999974</v>
      </c>
      <c r="I14" s="12">
        <f t="shared" si="1"/>
        <v>7.3695709089618084</v>
      </c>
      <c r="K14" s="4"/>
      <c r="L14" s="4"/>
      <c r="M14" s="4"/>
      <c r="N14" s="2"/>
    </row>
    <row r="15" spans="1:14" ht="15" customHeight="1" x14ac:dyDescent="0.25">
      <c r="A15" s="2"/>
      <c r="B15" s="16" t="s">
        <v>12</v>
      </c>
      <c r="C15" s="12">
        <v>141.03029999999998</v>
      </c>
      <c r="D15" s="12">
        <v>147.00360000000001</v>
      </c>
      <c r="E15" s="12">
        <v>142.70050000000001</v>
      </c>
      <c r="F15" s="12">
        <f t="shared" si="2"/>
        <v>-4.3031000000000006</v>
      </c>
      <c r="G15" s="12">
        <f t="shared" si="3"/>
        <v>-2.9272072248570784</v>
      </c>
      <c r="H15" s="12">
        <f t="shared" si="0"/>
        <v>1.6702000000000226</v>
      </c>
      <c r="I15" s="12">
        <f t="shared" si="1"/>
        <v>1.1842845119098682</v>
      </c>
      <c r="K15" s="4"/>
      <c r="L15" s="4"/>
      <c r="M15" s="4"/>
      <c r="N15" s="2"/>
    </row>
    <row r="16" spans="1:14" ht="21" customHeight="1" x14ac:dyDescent="0.25">
      <c r="A16" s="2"/>
      <c r="B16" s="26" t="s">
        <v>13</v>
      </c>
      <c r="C16" s="11">
        <v>54.162500000000001</v>
      </c>
      <c r="D16" s="11">
        <v>56.463599999999992</v>
      </c>
      <c r="E16" s="11">
        <v>51.109700000000004</v>
      </c>
      <c r="F16" s="11">
        <f t="shared" si="2"/>
        <v>-5.3538999999999888</v>
      </c>
      <c r="G16" s="11">
        <f t="shared" si="3"/>
        <v>-9.4820379855340242</v>
      </c>
      <c r="H16" s="11">
        <f t="shared" si="0"/>
        <v>-3.0527999999999977</v>
      </c>
      <c r="I16" s="11">
        <f t="shared" si="1"/>
        <v>-5.6363720286175818</v>
      </c>
      <c r="K16" s="4"/>
      <c r="L16" s="4"/>
      <c r="M16" s="4"/>
      <c r="N16" s="2"/>
    </row>
    <row r="17" spans="1:14" ht="21" customHeight="1" x14ac:dyDescent="0.25">
      <c r="A17" s="2"/>
      <c r="B17" s="26" t="s">
        <v>14</v>
      </c>
      <c r="C17" s="11">
        <f>SUM(C18:C23)</f>
        <v>47.538820000000001</v>
      </c>
      <c r="D17" s="11">
        <f>SUM(D18:D23)</f>
        <v>46.515299999999996</v>
      </c>
      <c r="E17" s="11">
        <f>SUM(E18:E23)</f>
        <v>49.547299999999993</v>
      </c>
      <c r="F17" s="11">
        <f t="shared" si="2"/>
        <v>3.0319999999999965</v>
      </c>
      <c r="G17" s="11">
        <f t="shared" si="3"/>
        <v>6.5182853813691333</v>
      </c>
      <c r="H17" s="11">
        <f t="shared" si="0"/>
        <v>2.0084799999999916</v>
      </c>
      <c r="I17" s="11">
        <f t="shared" si="1"/>
        <v>4.2249260709457905</v>
      </c>
      <c r="K17" s="4"/>
      <c r="L17" s="4"/>
      <c r="M17" s="4"/>
      <c r="N17" s="2"/>
    </row>
    <row r="18" spans="1:14" ht="15" customHeight="1" x14ac:dyDescent="0.25">
      <c r="A18" s="2"/>
      <c r="B18" s="16" t="s">
        <v>15</v>
      </c>
      <c r="C18" s="12">
        <v>5.1615000000000002</v>
      </c>
      <c r="D18" s="12">
        <v>5.2923</v>
      </c>
      <c r="E18" s="12">
        <v>10.799399999999999</v>
      </c>
      <c r="F18" s="12">
        <f t="shared" si="2"/>
        <v>5.5070999999999986</v>
      </c>
      <c r="G18" s="12">
        <f t="shared" si="3"/>
        <v>104.05872682954478</v>
      </c>
      <c r="H18" s="12">
        <f t="shared" si="0"/>
        <v>5.6378999999999984</v>
      </c>
      <c r="I18" s="12">
        <f t="shared" si="1"/>
        <v>109.22987503632662</v>
      </c>
      <c r="K18" s="4"/>
      <c r="L18" s="4"/>
      <c r="M18" s="4"/>
      <c r="N18" s="2"/>
    </row>
    <row r="19" spans="1:14" ht="15" customHeight="1" x14ac:dyDescent="0.25">
      <c r="A19" s="2"/>
      <c r="B19" s="16" t="s">
        <v>16</v>
      </c>
      <c r="C19" s="12">
        <v>20.339199999999998</v>
      </c>
      <c r="D19" s="12">
        <v>19.630599999999998</v>
      </c>
      <c r="E19" s="12">
        <v>17.351500000000001</v>
      </c>
      <c r="F19" s="12">
        <f t="shared" si="2"/>
        <v>-2.2790999999999961</v>
      </c>
      <c r="G19" s="12">
        <f t="shared" si="3"/>
        <v>-11.609935508848412</v>
      </c>
      <c r="H19" s="12">
        <f t="shared" si="0"/>
        <v>-2.9876999999999967</v>
      </c>
      <c r="I19" s="12">
        <f t="shared" si="1"/>
        <v>-14.689368313404641</v>
      </c>
      <c r="K19" s="4"/>
      <c r="L19" s="4"/>
      <c r="M19" s="4"/>
      <c r="N19" s="2"/>
    </row>
    <row r="20" spans="1:14" ht="15" customHeight="1" x14ac:dyDescent="0.25">
      <c r="A20" s="2"/>
      <c r="B20" s="16" t="s">
        <v>17</v>
      </c>
      <c r="C20" s="12">
        <v>6.1745000000000001</v>
      </c>
      <c r="D20" s="12">
        <v>6.5903999999999998</v>
      </c>
      <c r="E20" s="12">
        <v>5.9488000000000003</v>
      </c>
      <c r="F20" s="12">
        <f t="shared" si="2"/>
        <v>-0.6415999999999995</v>
      </c>
      <c r="G20" s="12">
        <f t="shared" si="3"/>
        <v>-9.7353726632677766</v>
      </c>
      <c r="H20" s="12">
        <f t="shared" si="0"/>
        <v>-0.22569999999999979</v>
      </c>
      <c r="I20" s="12">
        <f t="shared" si="1"/>
        <v>-3.6553567090452632</v>
      </c>
      <c r="K20" s="4"/>
      <c r="L20" s="4"/>
      <c r="M20" s="4"/>
      <c r="N20" s="2"/>
    </row>
    <row r="21" spans="1:14" ht="15" customHeight="1" x14ac:dyDescent="0.25">
      <c r="A21" s="2"/>
      <c r="B21" s="16" t="s">
        <v>18</v>
      </c>
      <c r="C21" s="12">
        <v>12.420919999999999</v>
      </c>
      <c r="D21" s="12">
        <v>12.492099999999999</v>
      </c>
      <c r="E21" s="12">
        <v>13.549600000000002</v>
      </c>
      <c r="F21" s="12">
        <f t="shared" si="2"/>
        <v>1.0575000000000028</v>
      </c>
      <c r="G21" s="12">
        <f t="shared" si="3"/>
        <v>8.465350101264022</v>
      </c>
      <c r="H21" s="12">
        <f t="shared" si="0"/>
        <v>1.1286800000000028</v>
      </c>
      <c r="I21" s="12">
        <f t="shared" si="1"/>
        <v>9.0869275383788217</v>
      </c>
      <c r="K21" s="4"/>
      <c r="L21" s="4"/>
      <c r="M21" s="4"/>
      <c r="N21" s="2"/>
    </row>
    <row r="22" spans="1:14" ht="15" customHeight="1" x14ac:dyDescent="0.25">
      <c r="A22" s="2"/>
      <c r="B22" s="16" t="s">
        <v>19</v>
      </c>
      <c r="C22" s="12">
        <v>0.25730000000000003</v>
      </c>
      <c r="D22" s="12">
        <v>0.25469999999999998</v>
      </c>
      <c r="E22" s="12">
        <v>0.25639999999999996</v>
      </c>
      <c r="F22" s="12">
        <f t="shared" si="2"/>
        <v>1.6999999999999793E-3</v>
      </c>
      <c r="G22" s="12">
        <f t="shared" si="3"/>
        <v>0.66745190420101275</v>
      </c>
      <c r="H22" s="12">
        <f t="shared" si="0"/>
        <v>-9.0000000000006741E-4</v>
      </c>
      <c r="I22" s="12">
        <f t="shared" si="1"/>
        <v>-0.34978624174118433</v>
      </c>
      <c r="K22" s="4"/>
      <c r="L22" s="4"/>
      <c r="M22" s="4"/>
      <c r="N22" s="2"/>
    </row>
    <row r="23" spans="1:14" ht="15" customHeight="1" x14ac:dyDescent="0.25">
      <c r="A23" s="2"/>
      <c r="B23" s="16" t="s">
        <v>20</v>
      </c>
      <c r="C23" s="12">
        <v>3.1854</v>
      </c>
      <c r="D23" s="12">
        <v>2.2551999999999999</v>
      </c>
      <c r="E23" s="12">
        <v>1.6416000000000002</v>
      </c>
      <c r="F23" s="12">
        <f t="shared" si="2"/>
        <v>-0.6135999999999997</v>
      </c>
      <c r="G23" s="12">
        <f t="shared" si="3"/>
        <v>-27.208229868747768</v>
      </c>
      <c r="H23" s="12">
        <f t="shared" si="0"/>
        <v>-1.5437999999999998</v>
      </c>
      <c r="I23" s="12">
        <f t="shared" si="1"/>
        <v>-48.464870973818044</v>
      </c>
      <c r="K23" s="4"/>
      <c r="L23" s="4"/>
      <c r="M23" s="4"/>
      <c r="N23" s="2"/>
    </row>
    <row r="24" spans="1:14" ht="20.25" customHeight="1" x14ac:dyDescent="0.25">
      <c r="A24" s="2"/>
      <c r="B24" s="26" t="s">
        <v>21</v>
      </c>
      <c r="C24" s="11">
        <f>SUM(C25:C29)</f>
        <v>20.564900000000002</v>
      </c>
      <c r="D24" s="11">
        <f>SUM(D25:D29)</f>
        <v>12.5962</v>
      </c>
      <c r="E24" s="11">
        <f>SUM(E25:E29)</f>
        <v>10.442199999999998</v>
      </c>
      <c r="F24" s="11">
        <f>+E24-D24</f>
        <v>-2.1540000000000017</v>
      </c>
      <c r="G24" s="11">
        <f t="shared" si="3"/>
        <v>-17.100395357330004</v>
      </c>
      <c r="H24" s="11">
        <f t="shared" si="0"/>
        <v>-10.122700000000004</v>
      </c>
      <c r="I24" s="11">
        <f t="shared" si="1"/>
        <v>-49.223190971023456</v>
      </c>
      <c r="K24" s="4"/>
      <c r="L24" s="4"/>
      <c r="M24" s="4"/>
      <c r="N24" s="2"/>
    </row>
    <row r="25" spans="1:14" ht="15" customHeight="1" x14ac:dyDescent="0.25">
      <c r="A25" s="2"/>
      <c r="B25" s="16" t="s">
        <v>22</v>
      </c>
      <c r="C25" s="12">
        <v>8.0017999999999994</v>
      </c>
      <c r="D25" s="12">
        <v>8.5443999999999996</v>
      </c>
      <c r="E25" s="12">
        <v>6.7156999999999991</v>
      </c>
      <c r="F25" s="12">
        <f t="shared" si="2"/>
        <v>-1.8287000000000004</v>
      </c>
      <c r="G25" s="12">
        <f t="shared" si="3"/>
        <v>-21.402321988670948</v>
      </c>
      <c r="H25" s="12">
        <f t="shared" si="0"/>
        <v>-1.2861000000000002</v>
      </c>
      <c r="I25" s="12">
        <f t="shared" si="1"/>
        <v>-16.072633657427083</v>
      </c>
      <c r="K25" s="4"/>
      <c r="L25" s="4"/>
      <c r="M25" s="4"/>
      <c r="N25" s="2"/>
    </row>
    <row r="26" spans="1:14" ht="15" customHeight="1" x14ac:dyDescent="0.25">
      <c r="A26" s="2"/>
      <c r="B26" s="16" t="s">
        <v>23</v>
      </c>
      <c r="C26" s="12">
        <v>0.48519999999999991</v>
      </c>
      <c r="D26" s="12">
        <v>0.48149999999999998</v>
      </c>
      <c r="E26" s="12">
        <v>0</v>
      </c>
      <c r="F26" s="12">
        <f t="shared" si="2"/>
        <v>-0.48149999999999998</v>
      </c>
      <c r="G26" s="12">
        <f t="shared" si="3"/>
        <v>-100</v>
      </c>
      <c r="H26" s="12">
        <f t="shared" si="0"/>
        <v>-0.48519999999999991</v>
      </c>
      <c r="I26" s="12">
        <f t="shared" si="1"/>
        <v>-100</v>
      </c>
      <c r="K26" s="4"/>
      <c r="L26" s="4"/>
      <c r="M26" s="4"/>
      <c r="N26" s="2"/>
    </row>
    <row r="27" spans="1:14" ht="15" hidden="1" customHeight="1" x14ac:dyDescent="0.25">
      <c r="A27" s="2"/>
      <c r="B27" s="16" t="s">
        <v>24</v>
      </c>
      <c r="C27" s="12"/>
      <c r="D27" s="12"/>
      <c r="E27" s="12"/>
      <c r="F27" s="12">
        <f t="shared" si="2"/>
        <v>0</v>
      </c>
      <c r="G27" s="17" t="e">
        <f t="shared" si="3"/>
        <v>#DIV/0!</v>
      </c>
      <c r="H27" s="12">
        <f t="shared" si="0"/>
        <v>0</v>
      </c>
      <c r="I27" s="17" t="e">
        <f t="shared" si="1"/>
        <v>#DIV/0!</v>
      </c>
      <c r="K27" s="4"/>
      <c r="L27" s="4"/>
      <c r="M27" s="4"/>
      <c r="N27" s="2"/>
    </row>
    <row r="28" spans="1:14" ht="15" customHeight="1" x14ac:dyDescent="0.25">
      <c r="A28" s="2"/>
      <c r="B28" s="16" t="s">
        <v>25</v>
      </c>
      <c r="C28" s="12">
        <v>3.6218000000000004</v>
      </c>
      <c r="D28" s="12">
        <v>3.5703</v>
      </c>
      <c r="E28" s="12">
        <v>3.7254</v>
      </c>
      <c r="F28" s="12">
        <f t="shared" si="2"/>
        <v>0.15510000000000002</v>
      </c>
      <c r="G28" s="12">
        <f t="shared" si="3"/>
        <v>4.3441727585917151</v>
      </c>
      <c r="H28" s="12">
        <f t="shared" si="0"/>
        <v>0.10359999999999969</v>
      </c>
      <c r="I28" s="12">
        <f t="shared" si="1"/>
        <v>2.8604561267877764</v>
      </c>
      <c r="K28" s="4"/>
      <c r="L28" s="4"/>
      <c r="M28" s="4"/>
      <c r="N28" s="2"/>
    </row>
    <row r="29" spans="1:14" ht="15" customHeight="1" x14ac:dyDescent="0.25">
      <c r="A29" s="2"/>
      <c r="B29" s="16" t="s">
        <v>26</v>
      </c>
      <c r="C29" s="12">
        <f>+C30+C31</f>
        <v>8.4560999999999993</v>
      </c>
      <c r="D29" s="12">
        <v>0</v>
      </c>
      <c r="E29" s="12">
        <f>+E30+E31</f>
        <v>1.1000000000000001E-3</v>
      </c>
      <c r="F29" s="12">
        <f t="shared" si="2"/>
        <v>1.1000000000000001E-3</v>
      </c>
      <c r="G29" s="17" t="e">
        <f t="shared" si="3"/>
        <v>#DIV/0!</v>
      </c>
      <c r="H29" s="12">
        <f t="shared" si="0"/>
        <v>-8.4550000000000001</v>
      </c>
      <c r="I29" s="12">
        <f t="shared" si="1"/>
        <v>-99.986991639171734</v>
      </c>
      <c r="K29" s="4"/>
      <c r="L29" s="4"/>
      <c r="M29" s="4"/>
      <c r="N29" s="2"/>
    </row>
    <row r="30" spans="1:14" ht="15" customHeight="1" x14ac:dyDescent="0.25">
      <c r="A30" s="2"/>
      <c r="B30" s="18" t="s">
        <v>27</v>
      </c>
      <c r="C30" s="12">
        <v>5.2718999999999996</v>
      </c>
      <c r="D30" s="12"/>
      <c r="E30" s="12">
        <v>1.1000000000000001E-3</v>
      </c>
      <c r="F30" s="12">
        <f t="shared" si="2"/>
        <v>1.1000000000000001E-3</v>
      </c>
      <c r="G30" s="17" t="e">
        <f t="shared" si="3"/>
        <v>#DIV/0!</v>
      </c>
      <c r="H30" s="12">
        <f t="shared" si="0"/>
        <v>-5.2707999999999995</v>
      </c>
      <c r="I30" s="12">
        <f t="shared" si="1"/>
        <v>-99.979134657334171</v>
      </c>
      <c r="K30" s="4"/>
      <c r="L30" s="4"/>
      <c r="M30" s="4"/>
      <c r="N30" s="2"/>
    </row>
    <row r="31" spans="1:14" ht="15" customHeight="1" x14ac:dyDescent="0.25">
      <c r="A31" s="2"/>
      <c r="B31" s="18" t="s">
        <v>28</v>
      </c>
      <c r="C31" s="12">
        <v>3.1841999999999997</v>
      </c>
      <c r="D31" s="12"/>
      <c r="E31" s="12">
        <v>0</v>
      </c>
      <c r="F31" s="12">
        <f t="shared" si="2"/>
        <v>0</v>
      </c>
      <c r="G31" s="17" t="e">
        <f t="shared" si="3"/>
        <v>#DIV/0!</v>
      </c>
      <c r="H31" s="12">
        <f t="shared" si="0"/>
        <v>-3.1841999999999997</v>
      </c>
      <c r="I31" s="12">
        <f t="shared" si="1"/>
        <v>-100</v>
      </c>
      <c r="K31" s="4"/>
      <c r="L31" s="4"/>
      <c r="M31" s="4"/>
      <c r="N31" s="2"/>
    </row>
    <row r="32" spans="1:14" ht="20.25" customHeight="1" x14ac:dyDescent="0.25">
      <c r="A32" s="2"/>
      <c r="B32" s="26" t="s">
        <v>29</v>
      </c>
      <c r="C32" s="11">
        <f>SUM(C33:C39)</f>
        <v>56.122099999999996</v>
      </c>
      <c r="D32" s="11">
        <f>SUM(D33:D39)</f>
        <v>55.131</v>
      </c>
      <c r="E32" s="11">
        <f>SUM(E33:E39)</f>
        <v>58.908799999999999</v>
      </c>
      <c r="F32" s="11">
        <f t="shared" si="2"/>
        <v>3.7777999999999992</v>
      </c>
      <c r="G32" s="11">
        <f t="shared" si="3"/>
        <v>6.8524060873192916</v>
      </c>
      <c r="H32" s="11">
        <f t="shared" si="0"/>
        <v>2.7867000000000033</v>
      </c>
      <c r="I32" s="11">
        <f t="shared" si="1"/>
        <v>4.9654236031795023</v>
      </c>
      <c r="K32" s="4"/>
      <c r="L32" s="4"/>
      <c r="M32" s="4"/>
      <c r="N32" s="2"/>
    </row>
    <row r="33" spans="1:14" ht="15" customHeight="1" x14ac:dyDescent="0.25">
      <c r="A33" s="2"/>
      <c r="B33" s="16" t="s">
        <v>30</v>
      </c>
      <c r="C33" s="12">
        <v>2.976</v>
      </c>
      <c r="D33" s="12">
        <v>2.8883000000000001</v>
      </c>
      <c r="E33" s="12">
        <v>3.2231999999999998</v>
      </c>
      <c r="F33" s="12">
        <f t="shared" si="2"/>
        <v>0.33489999999999975</v>
      </c>
      <c r="G33" s="12">
        <f t="shared" si="3"/>
        <v>11.595055915244252</v>
      </c>
      <c r="H33" s="12">
        <f t="shared" si="0"/>
        <v>0.24719999999999986</v>
      </c>
      <c r="I33" s="12">
        <f t="shared" si="1"/>
        <v>8.3064516129032206</v>
      </c>
      <c r="K33" s="4"/>
      <c r="L33" s="4"/>
      <c r="M33" s="4"/>
      <c r="N33" s="2"/>
    </row>
    <row r="34" spans="1:14" ht="15" customHeight="1" x14ac:dyDescent="0.25">
      <c r="A34" s="2"/>
      <c r="B34" s="16" t="s">
        <v>31</v>
      </c>
      <c r="C34" s="12">
        <v>24.365099999999998</v>
      </c>
      <c r="D34" s="12">
        <v>24.33</v>
      </c>
      <c r="E34" s="12">
        <v>25.838800000000003</v>
      </c>
      <c r="F34" s="12">
        <f t="shared" si="2"/>
        <v>1.5088000000000044</v>
      </c>
      <c r="G34" s="12">
        <f t="shared" si="3"/>
        <v>6.2013974517057315</v>
      </c>
      <c r="H34" s="12">
        <f t="shared" si="0"/>
        <v>1.4737000000000045</v>
      </c>
      <c r="I34" s="12">
        <f t="shared" si="1"/>
        <v>6.0484053010248449</v>
      </c>
      <c r="K34" s="4"/>
      <c r="L34" s="4"/>
      <c r="M34" s="4"/>
      <c r="N34" s="2"/>
    </row>
    <row r="35" spans="1:14" ht="15" customHeight="1" x14ac:dyDescent="0.25">
      <c r="A35" s="2"/>
      <c r="B35" s="16" t="s">
        <v>32</v>
      </c>
      <c r="C35" s="12">
        <v>12.274900000000001</v>
      </c>
      <c r="D35" s="12">
        <v>11.7942</v>
      </c>
      <c r="E35" s="12">
        <v>12.9665</v>
      </c>
      <c r="F35" s="12">
        <f t="shared" si="2"/>
        <v>1.1722999999999999</v>
      </c>
      <c r="G35" s="12">
        <f t="shared" si="3"/>
        <v>9.9396313442200395</v>
      </c>
      <c r="H35" s="12">
        <f t="shared" si="0"/>
        <v>0.69159999999999933</v>
      </c>
      <c r="I35" s="12">
        <f t="shared" si="1"/>
        <v>5.6342617862467259</v>
      </c>
      <c r="K35" s="4"/>
      <c r="L35" s="4"/>
      <c r="M35" s="4"/>
      <c r="N35" s="2"/>
    </row>
    <row r="36" spans="1:14" ht="15" customHeight="1" x14ac:dyDescent="0.25">
      <c r="A36" s="2"/>
      <c r="B36" s="16" t="s">
        <v>33</v>
      </c>
      <c r="C36" s="12">
        <v>4.7300000000000002E-2</v>
      </c>
      <c r="D36" s="12">
        <v>0</v>
      </c>
      <c r="E36" s="12">
        <v>0.25240000000000001</v>
      </c>
      <c r="F36" s="12">
        <f t="shared" si="2"/>
        <v>0.25240000000000001</v>
      </c>
      <c r="G36" s="17" t="e">
        <f t="shared" si="3"/>
        <v>#DIV/0!</v>
      </c>
      <c r="H36" s="12">
        <f t="shared" si="0"/>
        <v>0.2051</v>
      </c>
      <c r="I36" s="12">
        <f t="shared" si="1"/>
        <v>433.61522198731501</v>
      </c>
      <c r="K36" s="4"/>
      <c r="L36" s="4"/>
      <c r="M36" s="4"/>
      <c r="N36" s="2"/>
    </row>
    <row r="37" spans="1:14" ht="15" hidden="1" customHeight="1" x14ac:dyDescent="0.25">
      <c r="A37" s="2"/>
      <c r="B37" s="16" t="s">
        <v>34</v>
      </c>
      <c r="C37" s="12"/>
      <c r="D37" s="12"/>
      <c r="E37" s="12"/>
      <c r="F37" s="12">
        <f t="shared" si="2"/>
        <v>0</v>
      </c>
      <c r="G37" s="17" t="e">
        <f t="shared" si="3"/>
        <v>#DIV/0!</v>
      </c>
      <c r="H37" s="12">
        <f t="shared" si="0"/>
        <v>0</v>
      </c>
      <c r="I37" s="17" t="e">
        <f t="shared" si="1"/>
        <v>#DIV/0!</v>
      </c>
      <c r="K37" s="4"/>
      <c r="L37" s="4"/>
      <c r="M37" s="4"/>
      <c r="N37" s="2"/>
    </row>
    <row r="38" spans="1:14" ht="15" customHeight="1" x14ac:dyDescent="0.25">
      <c r="A38" s="2"/>
      <c r="B38" s="16" t="s">
        <v>56</v>
      </c>
      <c r="C38" s="12">
        <v>13.955399999999997</v>
      </c>
      <c r="D38" s="12">
        <v>13.570400000000001</v>
      </c>
      <c r="E38" s="12">
        <v>13.948999999999998</v>
      </c>
      <c r="F38" s="12">
        <f t="shared" si="2"/>
        <v>0.37859999999999694</v>
      </c>
      <c r="G38" s="12">
        <f t="shared" si="3"/>
        <v>2.7898956552496381</v>
      </c>
      <c r="H38" s="12">
        <f>+E38-C38</f>
        <v>-6.3999999999992951E-3</v>
      </c>
      <c r="I38" s="12">
        <f t="shared" si="1"/>
        <v>-4.5860383794081833E-2</v>
      </c>
      <c r="K38" s="4"/>
      <c r="L38" s="4"/>
      <c r="M38" s="4"/>
      <c r="N38" s="2"/>
    </row>
    <row r="39" spans="1:14" ht="15" customHeight="1" x14ac:dyDescent="0.25">
      <c r="A39" s="2"/>
      <c r="B39" s="16" t="s">
        <v>57</v>
      </c>
      <c r="C39" s="12">
        <v>2.5034000000000001</v>
      </c>
      <c r="D39" s="12">
        <v>2.5480999999999998</v>
      </c>
      <c r="E39" s="12">
        <v>2.6788999999999996</v>
      </c>
      <c r="F39" s="12">
        <f t="shared" si="2"/>
        <v>0.13079999999999981</v>
      </c>
      <c r="G39" s="12">
        <f t="shared" si="3"/>
        <v>5.1332365291785962</v>
      </c>
      <c r="H39" s="12">
        <f>+E39-C39</f>
        <v>0.17549999999999955</v>
      </c>
      <c r="I39" s="12">
        <f t="shared" si="1"/>
        <v>7.0104657665574637</v>
      </c>
      <c r="K39" s="4"/>
      <c r="L39" s="4"/>
      <c r="M39" s="4"/>
      <c r="N39" s="2"/>
    </row>
    <row r="40" spans="1:14" ht="21" customHeight="1" x14ac:dyDescent="0.25">
      <c r="A40" s="2"/>
      <c r="B40" s="25" t="s">
        <v>35</v>
      </c>
      <c r="C40" s="11">
        <f>SUM(C41:C43)</f>
        <v>70.194399999999987</v>
      </c>
      <c r="D40" s="11">
        <f>SUM(D41:D43)</f>
        <v>80.383099999999999</v>
      </c>
      <c r="E40" s="11">
        <f>SUM(E41:E43)</f>
        <v>103.37089999999996</v>
      </c>
      <c r="F40" s="11">
        <f t="shared" si="2"/>
        <v>22.987799999999964</v>
      </c>
      <c r="G40" s="11">
        <f t="shared" si="3"/>
        <v>28.597802274358621</v>
      </c>
      <c r="H40" s="11">
        <f t="shared" si="0"/>
        <v>33.176499999999976</v>
      </c>
      <c r="I40" s="11">
        <f t="shared" si="1"/>
        <v>47.263741836955631</v>
      </c>
      <c r="K40" s="4"/>
      <c r="L40" s="4"/>
      <c r="M40" s="4"/>
      <c r="N40" s="2"/>
    </row>
    <row r="41" spans="1:14" ht="15" customHeight="1" x14ac:dyDescent="0.25">
      <c r="A41" s="2"/>
      <c r="B41" s="16" t="s">
        <v>36</v>
      </c>
      <c r="C41" s="12">
        <v>10.0562</v>
      </c>
      <c r="D41" s="12">
        <v>4.1923000000000004</v>
      </c>
      <c r="E41" s="12">
        <v>11.071300000000001</v>
      </c>
      <c r="F41" s="12">
        <f t="shared" si="2"/>
        <v>6.8790000000000004</v>
      </c>
      <c r="G41" s="12">
        <f t="shared" si="3"/>
        <v>164.08653960832956</v>
      </c>
      <c r="H41" s="12">
        <f t="shared" si="0"/>
        <v>1.0151000000000003</v>
      </c>
      <c r="I41" s="12">
        <f t="shared" si="1"/>
        <v>10.094270201467754</v>
      </c>
      <c r="K41" s="4"/>
      <c r="L41" s="4"/>
      <c r="M41" s="4"/>
      <c r="N41" s="2"/>
    </row>
    <row r="42" spans="1:14" ht="15" customHeight="1" x14ac:dyDescent="0.25">
      <c r="A42" s="2"/>
      <c r="B42" s="16" t="s">
        <v>37</v>
      </c>
      <c r="C42" s="12">
        <v>4.3608000000000002</v>
      </c>
      <c r="D42" s="12">
        <v>0</v>
      </c>
      <c r="E42" s="12">
        <v>2.0158199999999997</v>
      </c>
      <c r="F42" s="12">
        <f t="shared" si="2"/>
        <v>2.0158199999999997</v>
      </c>
      <c r="G42" s="17" t="e">
        <f t="shared" si="3"/>
        <v>#DIV/0!</v>
      </c>
      <c r="H42" s="12">
        <f t="shared" si="0"/>
        <v>-2.3449800000000005</v>
      </c>
      <c r="I42" s="12">
        <f t="shared" si="1"/>
        <v>-53.774078150798033</v>
      </c>
      <c r="K42" s="4"/>
      <c r="L42" s="4"/>
      <c r="M42" s="4"/>
      <c r="N42" s="2"/>
    </row>
    <row r="43" spans="1:14" ht="15" customHeight="1" x14ac:dyDescent="0.25">
      <c r="A43" s="2"/>
      <c r="B43" s="16" t="s">
        <v>38</v>
      </c>
      <c r="C43" s="12">
        <v>55.777399999999986</v>
      </c>
      <c r="D43" s="12">
        <v>76.190799999999996</v>
      </c>
      <c r="E43" s="12">
        <v>90.283779999999965</v>
      </c>
      <c r="F43" s="12">
        <f t="shared" si="2"/>
        <v>14.092979999999969</v>
      </c>
      <c r="G43" s="12">
        <f t="shared" si="3"/>
        <v>18.496957637929999</v>
      </c>
      <c r="H43" s="12">
        <f t="shared" si="0"/>
        <v>34.506379999999979</v>
      </c>
      <c r="I43" s="12">
        <f t="shared" si="1"/>
        <v>61.864446890676128</v>
      </c>
      <c r="K43" s="4"/>
      <c r="L43" s="4"/>
      <c r="M43" s="4"/>
      <c r="N43" s="2"/>
    </row>
    <row r="44" spans="1:14" ht="6" hidden="1" customHeight="1" x14ac:dyDescent="0.25">
      <c r="A44" s="2"/>
      <c r="B44" s="13"/>
      <c r="C44" s="14"/>
      <c r="D44" s="14"/>
      <c r="E44" s="14"/>
      <c r="F44" s="14"/>
      <c r="G44" s="14"/>
      <c r="H44" s="14"/>
      <c r="I44" s="15"/>
      <c r="K44" s="2"/>
      <c r="L44" s="2"/>
      <c r="M44" s="2"/>
    </row>
    <row r="45" spans="1:14" ht="5.25" customHeight="1" x14ac:dyDescent="0.25">
      <c r="B45" s="5"/>
      <c r="C45" s="5"/>
      <c r="D45" s="5"/>
      <c r="E45" s="3"/>
      <c r="F45" s="3"/>
      <c r="G45" s="3"/>
      <c r="H45" s="3"/>
      <c r="I45" s="3"/>
      <c r="K45" s="2"/>
      <c r="L45" s="2"/>
      <c r="M45" s="2"/>
    </row>
    <row r="46" spans="1:14" ht="21" customHeight="1" x14ac:dyDescent="0.25">
      <c r="B46" s="6" t="s">
        <v>55</v>
      </c>
      <c r="C46" s="6"/>
      <c r="D46" s="6"/>
      <c r="E46" s="3"/>
      <c r="F46" s="3"/>
      <c r="G46" s="3"/>
      <c r="H46" s="3"/>
      <c r="I46" s="3"/>
      <c r="K46" s="2"/>
      <c r="L46" s="2"/>
      <c r="M46" s="2"/>
    </row>
    <row r="47" spans="1:14" ht="12.75" customHeight="1" x14ac:dyDescent="0.25">
      <c r="B47" s="3"/>
      <c r="C47" s="3"/>
      <c r="D47" s="3"/>
      <c r="E47" s="3"/>
      <c r="F47" s="3"/>
      <c r="G47" s="3"/>
      <c r="H47" s="3"/>
      <c r="I47" s="3"/>
    </row>
    <row r="48" spans="1:14" ht="21" customHeight="1" x14ac:dyDescent="0.25">
      <c r="B48" s="9" t="s">
        <v>39</v>
      </c>
      <c r="C48" s="10"/>
      <c r="D48" s="10"/>
      <c r="E48" s="10"/>
      <c r="F48" s="10"/>
      <c r="G48" s="10"/>
      <c r="H48" s="10"/>
      <c r="I48" s="10"/>
    </row>
  </sheetData>
  <mergeCells count="3">
    <mergeCell ref="B5:B6"/>
    <mergeCell ref="F5:G5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scale="69" orientation="landscape" horizontalDpi="300" verticalDpi="300" r:id="rId1"/>
  <ignoredErrors>
    <ignoredError sqref="G29:G31 G36 G42" evalError="1"/>
    <ignoredError sqref="C12:E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Enero1</vt:lpstr>
      <vt:lpstr>Enero2 </vt:lpstr>
      <vt:lpstr>Febrero1</vt:lpstr>
      <vt:lpstr>Febrero2</vt:lpstr>
      <vt:lpstr>Marzo1</vt:lpstr>
      <vt:lpstr>Marzo2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Bernardo Melendez</dc:creator>
  <cp:lastModifiedBy>Omar</cp:lastModifiedBy>
  <cp:lastPrinted>2020-04-01T14:07:48Z</cp:lastPrinted>
  <dcterms:created xsi:type="dcterms:W3CDTF">2018-10-04T15:08:47Z</dcterms:created>
  <dcterms:modified xsi:type="dcterms:W3CDTF">2020-04-02T17:06:14Z</dcterms:modified>
</cp:coreProperties>
</file>