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excel\estadisticas fiscales\"/>
    </mc:Choice>
  </mc:AlternateContent>
  <bookViews>
    <workbookView xWindow="0" yWindow="0" windowWidth="24000" windowHeight="8835"/>
  </bookViews>
  <sheets>
    <sheet name="emitidas-saldo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J6" i="1" l="1"/>
  <c r="K6" i="1"/>
  <c r="J30" i="1"/>
  <c r="J8" i="1" s="1"/>
  <c r="J20" i="1"/>
  <c r="J7" i="1" s="1"/>
  <c r="J10" i="1" l="1"/>
  <c r="B30" i="1"/>
  <c r="B20" i="1"/>
  <c r="B10" i="1"/>
  <c r="K30" i="1" l="1"/>
  <c r="K8" i="1" s="1"/>
  <c r="K20" i="1"/>
  <c r="K7" i="1" s="1"/>
  <c r="I20" i="1" l="1"/>
  <c r="I7" i="1" s="1"/>
  <c r="I30" i="1" l="1"/>
  <c r="I8" i="1" s="1"/>
  <c r="H30" i="1" l="1"/>
  <c r="H8" i="1" s="1"/>
  <c r="H7" i="1"/>
  <c r="G30" i="1" l="1"/>
  <c r="G8" i="1" s="1"/>
  <c r="G20" i="1"/>
  <c r="G7" i="1" s="1"/>
  <c r="F30" i="1" l="1"/>
  <c r="F8" i="1" s="1"/>
  <c r="F20" i="1"/>
  <c r="F7" i="1" s="1"/>
  <c r="F10" i="1" l="1"/>
  <c r="G6" i="1" s="1"/>
  <c r="G10" i="1" s="1"/>
  <c r="E30" i="1"/>
  <c r="D30" i="1"/>
  <c r="C30" i="1"/>
  <c r="H6" i="1" l="1"/>
  <c r="H10" i="1" s="1"/>
  <c r="I6" i="1" s="1"/>
  <c r="I10" i="1" s="1"/>
  <c r="K10" i="1" s="1"/>
  <c r="D20" i="1"/>
  <c r="D10" i="1"/>
  <c r="E10" i="1" l="1"/>
  <c r="E20" i="1" l="1"/>
  <c r="C20" i="1"/>
  <c r="C10" i="1" l="1"/>
</calcChain>
</file>

<file path=xl/sharedStrings.xml><?xml version="1.0" encoding="utf-8"?>
<sst xmlns="http://schemas.openxmlformats.org/spreadsheetml/2006/main" count="33" uniqueCount="21">
  <si>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</si>
  <si>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</si>
  <si>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</si>
  <si>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</si>
  <si>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</si>
  <si>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</si>
  <si>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</si>
  <si>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</si>
  <si>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</si>
  <si>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</si>
  <si>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</si>
  <si>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</si>
  <si>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</si>
  <si>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</si>
  <si>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</si>
  <si>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>2006-2010</t>
  </si>
  <si>
    <t xml:space="preserve">NOTAS DE CREDITO DEL TESORO PUBLICO AL 31/06/2019 </t>
  </si>
  <si>
    <t xml:space="preserve">AL 31/06/2019 </t>
  </si>
  <si>
    <t>NCTP EMITIDAS POR TIPO AL 31/06/2019  (EN MILLONES DE US$)</t>
  </si>
  <si>
    <t xml:space="preserve">AL 31/06/2019  </t>
  </si>
  <si>
    <t>PAGO DE IMPUESTOS CON NCTP POR TIPO DE DEVOLUCION AL 31/06/2019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</si>
</sst>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pane ySplit="1" topLeftCell="A2" activePane="bottomLeft" state="frozen"/>
      <selection pane="bottomLeft" activeCell="L9" sqref="L9"/>
    </sheetView>
  </sheetViews>
  <sheetFormatPr baseColWidth="10" defaultRowHeight="15" x14ac:dyDescent="0.25"/>
  <cols>
    <col min="1" max="1" width="31.42578125" customWidth="1"/>
    <col min="2" max="2" width="9.7109375" bestFit="1" customWidth="1"/>
    <col min="3" max="3" width="7.28515625" customWidth="1"/>
    <col min="4" max="5" width="7.5703125" customWidth="1"/>
    <col min="6" max="6" width="6.85546875" customWidth="1"/>
    <col min="7" max="7" width="7.140625" customWidth="1"/>
    <col min="8" max="8" width="7.28515625" customWidth="1"/>
    <col min="9" max="10" width="8.140625" customWidth="1"/>
    <col min="11" max="11" width="12.42578125" customWidth="1"/>
  </cols>
  <sheetData>
    <row r="1" spans="1:15" x14ac:dyDescent="0.25">
      <c r="A1" s="19" t="s">
        <v>13</v>
      </c>
      <c r="B1" s="19"/>
      <c r="C1" s="19"/>
      <c r="D1" s="19"/>
      <c r="E1" s="19"/>
      <c r="F1" s="19"/>
      <c r="G1" s="19"/>
      <c r="H1" s="19"/>
    </row>
    <row r="3" spans="1:15" x14ac:dyDescent="0.25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9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7" t="s">
        <v>10</v>
      </c>
      <c r="B5" s="7" t="s">
        <v>15</v>
      </c>
      <c r="C5" s="7">
        <v>2011</v>
      </c>
      <c r="D5" s="7">
        <v>2012</v>
      </c>
      <c r="E5" s="7">
        <v>2013</v>
      </c>
      <c r="F5" s="7">
        <v>2014</v>
      </c>
      <c r="G5" s="7">
        <v>2015</v>
      </c>
      <c r="H5" s="7">
        <v>2016</v>
      </c>
      <c r="I5" s="7">
        <v>2017</v>
      </c>
      <c r="J5" s="7">
        <v>2018</v>
      </c>
      <c r="K5" s="13" t="s">
        <v>17</v>
      </c>
    </row>
    <row r="6" spans="1:15" x14ac:dyDescent="0.25">
      <c r="A6" s="1" t="s">
        <v>0</v>
      </c>
      <c r="B6" s="5">
        <v>0</v>
      </c>
      <c r="C6" s="6">
        <v>68.290000000000006</v>
      </c>
      <c r="D6" s="5">
        <v>46.8</v>
      </c>
      <c r="E6" s="5">
        <v>45.6</v>
      </c>
      <c r="F6" s="5">
        <v>36.08</v>
      </c>
      <c r="G6" s="5">
        <f>F10</f>
        <v>25.630000000000024</v>
      </c>
      <c r="H6" s="5">
        <f>G10</f>
        <v>13.360000000000012</v>
      </c>
      <c r="I6" s="5">
        <f>H10</f>
        <v>13.550000000000017</v>
      </c>
      <c r="J6" s="5">
        <f>I10</f>
        <v>17.350000000000012</v>
      </c>
      <c r="K6" s="5">
        <f>J10</f>
        <v>20.200000000000003</v>
      </c>
    </row>
    <row r="7" spans="1:15" x14ac:dyDescent="0.25">
      <c r="A7" s="1" t="s">
        <v>1</v>
      </c>
      <c r="B7" s="5">
        <v>826.39</v>
      </c>
      <c r="C7" s="6">
        <v>291.7</v>
      </c>
      <c r="D7" s="5">
        <v>239.68</v>
      </c>
      <c r="E7" s="5">
        <v>185.16</v>
      </c>
      <c r="F7" s="5">
        <f t="shared" ref="F7:K7" si="0">F20</f>
        <v>178.77</v>
      </c>
      <c r="G7" s="5">
        <f t="shared" si="0"/>
        <v>158.82999999999998</v>
      </c>
      <c r="H7" s="5">
        <f t="shared" si="0"/>
        <v>37.18</v>
      </c>
      <c r="I7" s="5">
        <f t="shared" si="0"/>
        <v>47.54</v>
      </c>
      <c r="J7" s="5">
        <f t="shared" si="0"/>
        <v>81.36</v>
      </c>
      <c r="K7" s="5">
        <f t="shared" si="0"/>
        <v>48.85</v>
      </c>
      <c r="M7" s="18"/>
    </row>
    <row r="8" spans="1:15" x14ac:dyDescent="0.25">
      <c r="A8" s="1" t="s">
        <v>2</v>
      </c>
      <c r="B8" s="5">
        <v>631.70000000000005</v>
      </c>
      <c r="C8" s="6">
        <v>289.39999999999998</v>
      </c>
      <c r="D8" s="5">
        <v>233.68</v>
      </c>
      <c r="E8" s="5">
        <v>185.2</v>
      </c>
      <c r="F8" s="5">
        <f t="shared" ref="F8:K8" si="1">F30</f>
        <v>186.44</v>
      </c>
      <c r="G8" s="5">
        <f t="shared" si="1"/>
        <v>168.63</v>
      </c>
      <c r="H8" s="5">
        <f t="shared" si="1"/>
        <v>36.479999999999997</v>
      </c>
      <c r="I8" s="5">
        <f t="shared" si="1"/>
        <v>40.580000000000005</v>
      </c>
      <c r="J8" s="5">
        <f t="shared" si="1"/>
        <v>75.48</v>
      </c>
      <c r="K8" s="5">
        <f t="shared" si="1"/>
        <v>47.54</v>
      </c>
      <c r="M8" s="18"/>
    </row>
    <row r="9" spans="1:15" x14ac:dyDescent="0.25">
      <c r="A9" s="1" t="s">
        <v>3</v>
      </c>
      <c r="B9" s="5">
        <v>126.4</v>
      </c>
      <c r="C9" s="6">
        <v>23.79</v>
      </c>
      <c r="D9" s="5">
        <v>7.2</v>
      </c>
      <c r="E9" s="5">
        <v>9.48</v>
      </c>
      <c r="F9" s="5">
        <v>2.78</v>
      </c>
      <c r="G9" s="5">
        <v>2.4700000000000002</v>
      </c>
      <c r="H9" s="5">
        <v>0.51</v>
      </c>
      <c r="I9" s="5">
        <v>3.16</v>
      </c>
      <c r="J9" s="5">
        <v>3.03</v>
      </c>
      <c r="K9" s="5">
        <v>0.23</v>
      </c>
      <c r="M9" s="18"/>
    </row>
    <row r="10" spans="1:15" x14ac:dyDescent="0.25">
      <c r="A10" s="1" t="s">
        <v>4</v>
      </c>
      <c r="B10" s="5">
        <f>B6+B7-B8-B9</f>
        <v>68.289999999999935</v>
      </c>
      <c r="C10" s="5">
        <f t="shared" ref="C10:D10" si="2">C6+C7-C8-C9</f>
        <v>46.800000000000033</v>
      </c>
      <c r="D10" s="5">
        <f t="shared" si="2"/>
        <v>45.600000000000009</v>
      </c>
      <c r="E10" s="5">
        <f t="shared" ref="E10:K10" si="3">E6+E7-E8-E9</f>
        <v>36.08</v>
      </c>
      <c r="F10" s="5">
        <f t="shared" si="3"/>
        <v>25.630000000000024</v>
      </c>
      <c r="G10" s="5">
        <f t="shared" si="3"/>
        <v>13.360000000000012</v>
      </c>
      <c r="H10" s="5">
        <f t="shared" si="3"/>
        <v>13.550000000000017</v>
      </c>
      <c r="I10" s="5">
        <f t="shared" si="3"/>
        <v>17.350000000000012</v>
      </c>
      <c r="J10" s="5">
        <f t="shared" ref="J10" si="4">J6+J7-J8-J9</f>
        <v>20.200000000000003</v>
      </c>
      <c r="K10" s="5">
        <f t="shared" si="3"/>
        <v>21.280000000000012</v>
      </c>
      <c r="M10" s="18"/>
    </row>
    <row r="12" spans="1:15" x14ac:dyDescent="0.25">
      <c r="A12" s="20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5" x14ac:dyDescent="0.25">
      <c r="A13" s="7" t="s">
        <v>10</v>
      </c>
      <c r="B13" s="7" t="s">
        <v>15</v>
      </c>
      <c r="C13" s="7">
        <v>2011</v>
      </c>
      <c r="D13" s="7">
        <v>2012</v>
      </c>
      <c r="E13" s="7">
        <v>2013</v>
      </c>
      <c r="F13" s="7">
        <v>2014</v>
      </c>
      <c r="G13" s="7">
        <v>2015</v>
      </c>
      <c r="H13" s="7">
        <v>2016</v>
      </c>
      <c r="I13" s="7">
        <v>2017</v>
      </c>
      <c r="J13" s="7">
        <v>2018</v>
      </c>
      <c r="K13" s="13" t="s">
        <v>19</v>
      </c>
      <c r="L13" s="14"/>
      <c r="M13" s="15"/>
      <c r="N13" s="15"/>
      <c r="O13" s="15"/>
    </row>
    <row r="14" spans="1:15" x14ac:dyDescent="0.25">
      <c r="A14" s="2" t="s">
        <v>5</v>
      </c>
      <c r="B14" s="3">
        <v>658.09</v>
      </c>
      <c r="C14" s="3">
        <v>191.9</v>
      </c>
      <c r="D14" s="5">
        <v>180.53</v>
      </c>
      <c r="E14" s="5">
        <v>182.92</v>
      </c>
      <c r="F14" s="5">
        <v>178.05</v>
      </c>
      <c r="G14" s="5">
        <v>155.29</v>
      </c>
      <c r="H14" s="5">
        <v>36.96</v>
      </c>
      <c r="I14" s="5">
        <v>46.64</v>
      </c>
      <c r="J14" s="5">
        <v>65.12</v>
      </c>
      <c r="K14" s="5">
        <v>45.64</v>
      </c>
      <c r="L14" s="16"/>
      <c r="M14" s="17"/>
      <c r="N14" s="17"/>
      <c r="O14" s="17"/>
    </row>
    <row r="15" spans="1:15" x14ac:dyDescent="0.25">
      <c r="A15" s="2" t="s">
        <v>6</v>
      </c>
      <c r="B15" s="3">
        <v>96.88</v>
      </c>
      <c r="C15" s="3">
        <v>8.8000000000000007</v>
      </c>
      <c r="D15" s="5">
        <v>1.4E-2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M15" s="17"/>
    </row>
    <row r="16" spans="1:15" ht="30" x14ac:dyDescent="0.25">
      <c r="A16" s="4" t="s">
        <v>11</v>
      </c>
      <c r="B16" s="3">
        <v>60.78</v>
      </c>
      <c r="C16" s="3">
        <v>43.3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M16" s="17"/>
    </row>
    <row r="17" spans="1:13" ht="30" x14ac:dyDescent="0.25">
      <c r="A17" s="8" t="s">
        <v>12</v>
      </c>
      <c r="B17" s="10">
        <v>0</v>
      </c>
      <c r="C17" s="10">
        <v>45.9</v>
      </c>
      <c r="D17" s="11">
        <v>25.31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M17" s="17"/>
    </row>
    <row r="18" spans="1:13" x14ac:dyDescent="0.25">
      <c r="A18" s="8" t="s">
        <v>14</v>
      </c>
      <c r="B18" s="3">
        <v>0</v>
      </c>
      <c r="C18" s="3">
        <v>0</v>
      </c>
      <c r="D18" s="5">
        <v>33.53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M18" s="17"/>
    </row>
    <row r="19" spans="1:13" x14ac:dyDescent="0.25">
      <c r="A19" s="2" t="s">
        <v>7</v>
      </c>
      <c r="B19" s="3">
        <v>10.309999999999999</v>
      </c>
      <c r="C19" s="3">
        <v>1.8</v>
      </c>
      <c r="D19" s="5">
        <v>0.28299999999999997</v>
      </c>
      <c r="E19" s="5">
        <v>2.2400000000000002</v>
      </c>
      <c r="F19" s="5">
        <v>0.72</v>
      </c>
      <c r="G19" s="5">
        <v>3.54</v>
      </c>
      <c r="H19" s="5">
        <v>0.22</v>
      </c>
      <c r="I19" s="5">
        <v>0.9</v>
      </c>
      <c r="J19" s="5">
        <v>16.239999999999998</v>
      </c>
      <c r="K19" s="5">
        <v>3.21</v>
      </c>
      <c r="M19" s="17"/>
    </row>
    <row r="20" spans="1:13" x14ac:dyDescent="0.25">
      <c r="A20" s="2" t="s">
        <v>8</v>
      </c>
      <c r="B20" s="3">
        <f>SUM(B14:B19)</f>
        <v>826.06</v>
      </c>
      <c r="C20" s="3">
        <f t="shared" ref="C20:F20" si="5">SUM(C14:C19)</f>
        <v>291.7</v>
      </c>
      <c r="D20" s="3">
        <f t="shared" si="5"/>
        <v>239.667</v>
      </c>
      <c r="E20" s="9">
        <f t="shared" si="5"/>
        <v>185.16</v>
      </c>
      <c r="F20" s="9">
        <f t="shared" si="5"/>
        <v>178.77</v>
      </c>
      <c r="G20" s="9">
        <f>SUM(G14:G19)</f>
        <v>158.82999999999998</v>
      </c>
      <c r="H20" s="9">
        <v>37.18</v>
      </c>
      <c r="I20" s="9">
        <f>SUM(I14:I19)</f>
        <v>47.54</v>
      </c>
      <c r="J20" s="9">
        <f>SUM(J14:J19)</f>
        <v>81.36</v>
      </c>
      <c r="K20" s="9">
        <f>SUM(K14:K19)</f>
        <v>48.85</v>
      </c>
      <c r="M20" s="17"/>
    </row>
    <row r="21" spans="1:13" x14ac:dyDescent="0.25">
      <c r="M21" s="18"/>
    </row>
    <row r="22" spans="1:13" x14ac:dyDescent="0.25">
      <c r="A22" s="20" t="s">
        <v>20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3" x14ac:dyDescent="0.25">
      <c r="A23" s="7" t="s">
        <v>10</v>
      </c>
      <c r="B23" s="7" t="s">
        <v>15</v>
      </c>
      <c r="C23" s="7">
        <v>2011</v>
      </c>
      <c r="D23" s="7">
        <v>2012</v>
      </c>
      <c r="E23" s="7">
        <v>2013</v>
      </c>
      <c r="F23" s="7">
        <v>2014</v>
      </c>
      <c r="G23" s="7">
        <v>2015</v>
      </c>
      <c r="H23" s="7">
        <v>2016</v>
      </c>
      <c r="I23" s="7">
        <v>2017</v>
      </c>
      <c r="J23" s="7">
        <v>2018</v>
      </c>
      <c r="K23" s="13" t="s">
        <v>19</v>
      </c>
    </row>
    <row r="24" spans="1:13" x14ac:dyDescent="0.25">
      <c r="A24" s="2" t="s">
        <v>5</v>
      </c>
      <c r="B24" s="5">
        <v>486.4</v>
      </c>
      <c r="C24" s="5">
        <v>207.1</v>
      </c>
      <c r="D24" s="6">
        <v>175.81</v>
      </c>
      <c r="E24" s="6">
        <v>167.42</v>
      </c>
      <c r="F24" s="6">
        <v>183.77</v>
      </c>
      <c r="G24" s="6">
        <v>165.22</v>
      </c>
      <c r="H24" s="6">
        <v>36.18</v>
      </c>
      <c r="I24" s="6">
        <v>39.880000000000003</v>
      </c>
      <c r="J24" s="6">
        <v>67.09</v>
      </c>
      <c r="K24" s="6">
        <v>36.619999999999997</v>
      </c>
      <c r="M24" s="18"/>
    </row>
    <row r="25" spans="1:13" x14ac:dyDescent="0.25">
      <c r="A25" s="2" t="s">
        <v>6</v>
      </c>
      <c r="B25" s="5">
        <v>83</v>
      </c>
      <c r="C25" s="5">
        <v>13.3</v>
      </c>
      <c r="D25" s="1">
        <v>1.4999999999999999E-2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M25" s="18"/>
    </row>
    <row r="26" spans="1:13" ht="30" x14ac:dyDescent="0.25">
      <c r="A26" s="4" t="s">
        <v>11</v>
      </c>
      <c r="B26" s="5">
        <v>59</v>
      </c>
      <c r="C26" s="5">
        <v>38</v>
      </c>
      <c r="D26" s="6">
        <v>3.24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M26" s="18"/>
    </row>
    <row r="27" spans="1:13" ht="30" x14ac:dyDescent="0.25">
      <c r="A27" s="8" t="s">
        <v>12</v>
      </c>
      <c r="B27" s="5">
        <v>0</v>
      </c>
      <c r="C27" s="5">
        <v>28.4</v>
      </c>
      <c r="D27" s="5">
        <v>42.92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M27" s="18"/>
    </row>
    <row r="28" spans="1:13" x14ac:dyDescent="0.25">
      <c r="A28" s="8" t="s">
        <v>14</v>
      </c>
      <c r="B28" s="5">
        <v>0</v>
      </c>
      <c r="C28" s="5">
        <v>0</v>
      </c>
      <c r="D28" s="5">
        <v>11.58</v>
      </c>
      <c r="E28" s="6">
        <v>17.59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M28" s="18"/>
    </row>
    <row r="29" spans="1:13" x14ac:dyDescent="0.25">
      <c r="A29" s="2" t="s">
        <v>7</v>
      </c>
      <c r="B29" s="5">
        <v>0</v>
      </c>
      <c r="C29" s="5">
        <v>0</v>
      </c>
      <c r="D29" s="5">
        <v>0</v>
      </c>
      <c r="E29" s="6">
        <v>0.19</v>
      </c>
      <c r="F29" s="6">
        <v>2.67</v>
      </c>
      <c r="G29" s="6">
        <v>3.41</v>
      </c>
      <c r="H29" s="6">
        <v>0.3</v>
      </c>
      <c r="I29" s="6">
        <v>0.7</v>
      </c>
      <c r="J29" s="6">
        <v>8.39</v>
      </c>
      <c r="K29" s="6">
        <v>10.92</v>
      </c>
      <c r="M29" s="18"/>
    </row>
    <row r="30" spans="1:13" x14ac:dyDescent="0.25">
      <c r="A30" s="2" t="s">
        <v>8</v>
      </c>
      <c r="B30" s="5">
        <f>SUM(B24:B29)</f>
        <v>628.4</v>
      </c>
      <c r="C30" s="5">
        <f t="shared" ref="C30:H30" si="6">SUM(C24:C29)</f>
        <v>286.79999999999995</v>
      </c>
      <c r="D30" s="5">
        <f t="shared" si="6"/>
        <v>233.56500000000003</v>
      </c>
      <c r="E30" s="5">
        <f t="shared" si="6"/>
        <v>185.2</v>
      </c>
      <c r="F30" s="5">
        <f t="shared" si="6"/>
        <v>186.44</v>
      </c>
      <c r="G30" s="5">
        <f t="shared" si="6"/>
        <v>168.63</v>
      </c>
      <c r="H30" s="5">
        <f t="shared" si="6"/>
        <v>36.479999999999997</v>
      </c>
      <c r="I30" s="5">
        <f t="shared" ref="I30:K30" si="7">SUM(I24:I29)</f>
        <v>40.580000000000005</v>
      </c>
      <c r="J30" s="5">
        <f t="shared" ref="J30" si="8">SUM(J24:J29)</f>
        <v>75.48</v>
      </c>
      <c r="K30" s="5">
        <f t="shared" si="7"/>
        <v>47.54</v>
      </c>
      <c r="M30" s="18"/>
    </row>
  </sheetData>
  <mergeCells count="5">
    <mergeCell ref="A1:H1"/>
    <mergeCell ref="A22:K22"/>
    <mergeCell ref="A4:K4"/>
    <mergeCell ref="A3:K3"/>
    <mergeCell ref="A12:K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C20:F20 C30:H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Fermin Garcia</cp:lastModifiedBy>
  <cp:lastPrinted>2018-01-04T14:25:36Z</cp:lastPrinted>
  <dcterms:created xsi:type="dcterms:W3CDTF">2011-09-20T18:41:27Z</dcterms:created>
  <dcterms:modified xsi:type="dcterms:W3CDTF">2019-07-05T16:11:17Z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